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41" yWindow="30" windowWidth="19320" windowHeight="13170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'Foglio1'!$A$1:$K$215</definedName>
    <definedName name="_xlnm.Print_Area" localSheetId="0">'Foglio1'!$A$1:$I$215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<sst xmlns="http://schemas.openxmlformats.org/spreadsheetml/2006/main" count="1290" uniqueCount="523">
  <si>
    <t>DIPARTIMENTO</t>
  </si>
  <si>
    <t>STRUTTURA RESPONSABILE DELL'ATTIVITÀ NEL 2013</t>
  </si>
  <si>
    <t>ATTIVITÀ</t>
  </si>
  <si>
    <t>PARAMETRO NUMERICO</t>
  </si>
  <si>
    <t>CONSUNTIVO 
2013</t>
  </si>
  <si>
    <t>PARAMETRO MONETARIO</t>
  </si>
  <si>
    <t>CONSUNTIVO
 2013</t>
  </si>
  <si>
    <t>PARAMETRO MONETARIO 2</t>
  </si>
  <si>
    <t xml:space="preserve">AVVOCATURA DELLA PROVINCIA </t>
  </si>
  <si>
    <t>Attività contenziosa</t>
  </si>
  <si>
    <t>Nr complessivo del contenzioso gestito nell'anno</t>
  </si>
  <si>
    <t>--</t>
  </si>
  <si>
    <t xml:space="preserve">DIP. AFFARI FINANZIARI </t>
  </si>
  <si>
    <t>SERV. BILANCIO E RAGIONERIA</t>
  </si>
  <si>
    <t>Emissione pagamenti</t>
  </si>
  <si>
    <t>Nr mandati emessi</t>
  </si>
  <si>
    <t>Importo pagamenti effettuati</t>
  </si>
  <si>
    <t xml:space="preserve">Gestione contabile del bilancio </t>
  </si>
  <si>
    <t>Nr atti controllati</t>
  </si>
  <si>
    <t>SERV. ENTRATE, FINANZA E CREDITO</t>
  </si>
  <si>
    <t>Emissione reversali</t>
  </si>
  <si>
    <t>Nr reversali emesse</t>
  </si>
  <si>
    <t>Importo riscossioni effettuate</t>
  </si>
  <si>
    <t>Controllo contabile entrate</t>
  </si>
  <si>
    <t>SERV. SISTEMA FIN. PUBBLICO PROV.</t>
  </si>
  <si>
    <t>Controllo Enti e Agenzie provinciali</t>
  </si>
  <si>
    <t>Nr Enti/Agenzie</t>
  </si>
  <si>
    <t>Valore attivo</t>
  </si>
  <si>
    <t>Controllo fondazioni provinciali</t>
  </si>
  <si>
    <t>Nr fondazioni</t>
  </si>
  <si>
    <t>Valore produzione</t>
  </si>
  <si>
    <t>Controllo società gruppo Provincia</t>
  </si>
  <si>
    <t>Nr società partecipate</t>
  </si>
  <si>
    <t xml:space="preserve">Valore patrimonio netto </t>
  </si>
  <si>
    <t>DIP. AFFARI ISTITUZIONALI E LEGISLATIVI</t>
  </si>
  <si>
    <t>Dipartimento affari istituzionali e legislativi - I.D. supporto giuridico-amm.vo del Dip.</t>
  </si>
  <si>
    <t>Attività promozionale relative ad iniziative legate alle Dolomiti Patrimonio UNESCO</t>
  </si>
  <si>
    <t>Nr progetti</t>
  </si>
  <si>
    <t xml:space="preserve">Valore risorse erogate </t>
  </si>
  <si>
    <t>Dipartimento affari istituzionali e legislativi
I.D. per i Rapporti con Stato e Regioni</t>
  </si>
  <si>
    <t>Contenzioso costituzionale</t>
  </si>
  <si>
    <t>Nr atti esaminati</t>
  </si>
  <si>
    <t>Nr proposte di decisione</t>
  </si>
  <si>
    <t>Dipartimento affari istituzionali e legislativi
I.D. Rapporti con il Consiglio Provinciale</t>
  </si>
  <si>
    <t>Supporto attività del Consiglio provinciale</t>
  </si>
  <si>
    <t>Nr schede informative di d.d.l. di iniziativa consiliare</t>
  </si>
  <si>
    <t>Servizio Legislativo
I.D. per I  Rapporti con il Consiglio prov.le</t>
  </si>
  <si>
    <t>Produzione normativa: leggi e regolamenti</t>
  </si>
  <si>
    <t xml:space="preserve">Nr atti  50
nr. Atti 9 </t>
  </si>
  <si>
    <t>SERV. SEMPLIFICAZIONE AMMINISTRATIVA</t>
  </si>
  <si>
    <t xml:space="preserve">Attività di consulenza </t>
  </si>
  <si>
    <t>Nr pareri</t>
  </si>
  <si>
    <t>Sportelli periferici</t>
  </si>
  <si>
    <t>Nr ricevute</t>
  </si>
  <si>
    <t>SERV. POLIZIA AMM.VA PROVINCIALE</t>
  </si>
  <si>
    <t>Attività di controllo e di ispezione (controlli, ordinanze ingiunzione/archiviazione, provvedimenti restrittivi)</t>
  </si>
  <si>
    <t>Nr procedimenti conclusi</t>
  </si>
  <si>
    <t>Attività autorizzativa</t>
  </si>
  <si>
    <t>SERV. PER LA PROMOZ. MINORANZE LING. LOCALI</t>
  </si>
  <si>
    <t>Minoranze linguistiche: gestione fondo delle minoranze</t>
  </si>
  <si>
    <t>Nr interventi finanziati</t>
  </si>
  <si>
    <t>Valore risorse erogate per progetti</t>
  </si>
  <si>
    <t>DIP. ORGANIZ. PERSONALE AFF. GENERALI</t>
  </si>
  <si>
    <t>DIP. ORGANIZZAZIONE PERSONALE AFF. GENERALI Ufficio previdenza stipendi (PAT)</t>
  </si>
  <si>
    <t>PAT - Pensioni</t>
  </si>
  <si>
    <t>Nr pensioni</t>
  </si>
  <si>
    <t>PAT - Stipendi</t>
  </si>
  <si>
    <t>Nr cedolini</t>
  </si>
  <si>
    <t>PAT - Trattamento di fine rapporto</t>
  </si>
  <si>
    <t>Nr liquidazioni TFR</t>
  </si>
  <si>
    <t>Valore liquidato</t>
  </si>
  <si>
    <t>DIP. ORGANIZZAZIONE PERSONALE AFF. GENERALI Ufficio previdenza stipendi SCUOLA</t>
  </si>
  <si>
    <t>SCUOLA - Pensioni</t>
  </si>
  <si>
    <t>SCUOLA - Stipendi</t>
  </si>
  <si>
    <t xml:space="preserve">SCUOLA - Trattamento di fine rapporto </t>
  </si>
  <si>
    <t>SERV. PER IL PERSONALE</t>
  </si>
  <si>
    <t>Gestione personale - Entrati in organico</t>
  </si>
  <si>
    <t>Nr entrati in organico</t>
  </si>
  <si>
    <t xml:space="preserve">Gestione personale </t>
  </si>
  <si>
    <t>Nr dipendenti gestiti</t>
  </si>
  <si>
    <t>Spesa annua personale gestito</t>
  </si>
  <si>
    <t>SERV. CONTRATTI , APPALTI, SERVIZI E FORNITURE</t>
  </si>
  <si>
    <t xml:space="preserve">Stipulazione contratti </t>
  </si>
  <si>
    <t xml:space="preserve">Nr contratti </t>
  </si>
  <si>
    <t>Importo totale contratti</t>
  </si>
  <si>
    <t>Nr contratti per Lavori pubblici</t>
  </si>
  <si>
    <t>Importo totale contratti per Lavori pubblici</t>
  </si>
  <si>
    <t>SERV. APPALTI LAV. PUBBLICI</t>
  </si>
  <si>
    <t xml:space="preserve">Gare d’appalto e gare telematiche </t>
  </si>
  <si>
    <t>Nr gare aggiudicate (PAT)</t>
  </si>
  <si>
    <t>Importo totale gare aggiudicate (PAT)</t>
  </si>
  <si>
    <t>Nr gare aggiudicate (Enti locali)</t>
  </si>
  <si>
    <t>Importo totale gare aggiudicate (Enti locali)</t>
  </si>
  <si>
    <t>SERV. LIBRO FONDIARIO</t>
  </si>
  <si>
    <t>Sportello rilascio certificati</t>
  </si>
  <si>
    <t>Nr certificati rilasciati</t>
  </si>
  <si>
    <t>Importo diritti tavolari incassati</t>
  </si>
  <si>
    <t>SERV. CATASTO</t>
  </si>
  <si>
    <t>Accatastamento e variazione</t>
  </si>
  <si>
    <t>Nr note di accatastamento e variazione</t>
  </si>
  <si>
    <t>Importo diritti catastali incassati</t>
  </si>
  <si>
    <t>DIP. INFRASTRUTTURE E MOBILITA'</t>
  </si>
  <si>
    <t>AG. PROV.LE PER LE OPERE PUBBLICHE</t>
  </si>
  <si>
    <t>Espropriazioni (interesse provinciale + interesse altri soggetti)</t>
  </si>
  <si>
    <t>Nr espropri (ditte tavolari)</t>
  </si>
  <si>
    <t>Contributi ad enti per opere di interesse pubblico - L.R. 40/68</t>
  </si>
  <si>
    <t>Nr contributi concessi</t>
  </si>
  <si>
    <t>Valore contributi concessi</t>
  </si>
  <si>
    <t>I.D. PROG. GRANDI OPERE CIVILI</t>
  </si>
  <si>
    <t>Provvedimenti di approvazione progetti e incarichi</t>
  </si>
  <si>
    <t>Nr provvedimenti</t>
  </si>
  <si>
    <t>Valore dei provvedimenti</t>
  </si>
  <si>
    <t>Progettazione interventi grandi opere civili</t>
  </si>
  <si>
    <t>Nr progettazioni</t>
  </si>
  <si>
    <t>Valore delle progettazioni</t>
  </si>
  <si>
    <t>SERV. TRASPORTI PUBBLICI</t>
  </si>
  <si>
    <t>Gestione contratto di servizio Trenitalia</t>
  </si>
  <si>
    <t>Km percorsi</t>
  </si>
  <si>
    <t>Valore risorse impegnate</t>
  </si>
  <si>
    <t>Gestione disciplinare di affidamento a Trentino Trasporti</t>
  </si>
  <si>
    <t>Investimenti (Trentino Trasporti e Caproni)</t>
  </si>
  <si>
    <t>SERV. OPERE STRADALI E FERROVIARIE</t>
  </si>
  <si>
    <t>Laboratorio materiali</t>
  </si>
  <si>
    <t>Nr campioni controllati</t>
  </si>
  <si>
    <t>Trasporti</t>
  </si>
  <si>
    <t>Gestione amministrativa settore opere stradali</t>
  </si>
  <si>
    <t>Nr Autorizzazioni/pareri concessi</t>
  </si>
  <si>
    <t>Progettazione interventi settore opere stradali</t>
  </si>
  <si>
    <t>Nr progettazioni approvate</t>
  </si>
  <si>
    <t>Valore progettazioni</t>
  </si>
  <si>
    <t>Realizzazione interventi settore opere stradali</t>
  </si>
  <si>
    <t>Nr interventi</t>
  </si>
  <si>
    <t>Interventi avviati settore opere stradali</t>
  </si>
  <si>
    <t xml:space="preserve">Nr interventi avviati </t>
  </si>
  <si>
    <t>Interventi in corso settore opere stradali</t>
  </si>
  <si>
    <t xml:space="preserve">Nr interventi in corso </t>
  </si>
  <si>
    <t>Interventi conclusi settore opere stradali</t>
  </si>
  <si>
    <t>Nr interventi conclusi</t>
  </si>
  <si>
    <t>SERV. GESTIONE STRADE</t>
  </si>
  <si>
    <t>Gestione rete stradale</t>
  </si>
  <si>
    <t>Nr Km gestiti</t>
  </si>
  <si>
    <t>Valore contratti</t>
  </si>
  <si>
    <t>Gestione amministrativa settore strade</t>
  </si>
  <si>
    <t xml:space="preserve">Nr Autorizzazioni concesse </t>
  </si>
  <si>
    <t>SERV. MOTORIZZAZIONE CIVILE</t>
  </si>
  <si>
    <t>Immatricolazione veicoli</t>
  </si>
  <si>
    <t>Nr di veicoli immatricolati</t>
  </si>
  <si>
    <t>Patenti e abilitazioni</t>
  </si>
  <si>
    <t>Nr di patenti ed abilitazioni alla guida rilasciate</t>
  </si>
  <si>
    <t>SERV. GESTIONI PATRIMONIALI E LOGISTICA</t>
  </si>
  <si>
    <t>Centrale acquisti</t>
  </si>
  <si>
    <t>Nr cespiti acquistati</t>
  </si>
  <si>
    <t>Valore acquisti</t>
  </si>
  <si>
    <t>Gestione immobili di proprietà</t>
  </si>
  <si>
    <t>Nr immobili gestiti</t>
  </si>
  <si>
    <t>Valore immobili gestiti</t>
  </si>
  <si>
    <t>Locazioni passive</t>
  </si>
  <si>
    <t>Nr contratti gestiti</t>
  </si>
  <si>
    <t>Valore canoni pagati</t>
  </si>
  <si>
    <t>SERV. OPERE CIVILI</t>
  </si>
  <si>
    <t>Progettazione interventi su edifici pubblici</t>
  </si>
  <si>
    <t>Realizzazione interventi su edifici pubblici</t>
  </si>
  <si>
    <t>Nr direzioni lavori</t>
  </si>
  <si>
    <t>Valore direzioni lavori</t>
  </si>
  <si>
    <t>SERVIZIO OPERE AMBIENTALI</t>
  </si>
  <si>
    <t>Direzione lavori settore Depurazione</t>
  </si>
  <si>
    <t>Nr direzione lavori</t>
  </si>
  <si>
    <t>Valore direzione lavori</t>
  </si>
  <si>
    <t>Direzione lavori settore Rifiuti</t>
  </si>
  <si>
    <t>Progettazione settore Depurazione</t>
  </si>
  <si>
    <t>Nr progettazioni/direzioni lavori</t>
  </si>
  <si>
    <t>Progettazione settore Rifiuti</t>
  </si>
  <si>
    <t>SERVIZIO GESTIONE IMPIANTI</t>
  </si>
  <si>
    <t>Laboratorio e analisi</t>
  </si>
  <si>
    <t>Nr analisi</t>
  </si>
  <si>
    <t>Costi diretti del laboratorio</t>
  </si>
  <si>
    <t>Manutenzione ordinaria e straordinaria</t>
  </si>
  <si>
    <t>Mc depurati</t>
  </si>
  <si>
    <t>Valore degli interventi</t>
  </si>
  <si>
    <t>Smaltimento fanghi</t>
  </si>
  <si>
    <t>Quantità fanghi smaltiti</t>
  </si>
  <si>
    <t>Costo dello smaltimento fanghi</t>
  </si>
  <si>
    <t>Controllo sulla gestione depuratori</t>
  </si>
  <si>
    <t>Nr ispezioni</t>
  </si>
  <si>
    <t>Valore dei contratti</t>
  </si>
  <si>
    <t>DIP. TERRIT. AGRIC. AMBIENTE FORESTE</t>
  </si>
  <si>
    <t>AGENZIA PROV. PER I PAGAMENTI</t>
  </si>
  <si>
    <t>Autorizzazione ai pagamenti del Piano di Sviluppo Rurale</t>
  </si>
  <si>
    <t>Nr autorizzazioni</t>
  </si>
  <si>
    <t>Autorizzazione ai pagamenti nell'ambito del Premio Unico di pagamento (Domanda unica)</t>
  </si>
  <si>
    <t>AGENZIA PROV.LE FORESTE DEMANIALI</t>
  </si>
  <si>
    <t>Concessioni (somma di tutte le concessioni/autorizzazioni)</t>
  </si>
  <si>
    <t>Nr concessioni</t>
  </si>
  <si>
    <t xml:space="preserve">Gestione operai fuori ruolo </t>
  </si>
  <si>
    <t>Nr operai (totale indeterminati + stagionali)</t>
  </si>
  <si>
    <t>Spesa annua</t>
  </si>
  <si>
    <t xml:space="preserve">AGENZIA PROV. PER LA PROTEZIONE AMBIENTE </t>
  </si>
  <si>
    <t>Gestione rete di monitoraggio ambientale</t>
  </si>
  <si>
    <t>Nr parametri misurati</t>
  </si>
  <si>
    <t>Interventi di educazione ambientale</t>
  </si>
  <si>
    <t>Nr persone raggiunte</t>
  </si>
  <si>
    <t>Procedimenti sanzionatori</t>
  </si>
  <si>
    <t>Nr atti in materia di contenzioso</t>
  </si>
  <si>
    <t xml:space="preserve">Rilascio autorizzazioni e pareri in materia ambientale </t>
  </si>
  <si>
    <t>Nr autorizzazioni e pareri</t>
  </si>
  <si>
    <t>Vigilanza e controllo ambientale</t>
  </si>
  <si>
    <t>Nr controlli</t>
  </si>
  <si>
    <t>Attività analisi di laboratorio</t>
  </si>
  <si>
    <t>APRIE - SERV. GESTIONE RISORSE IDR. ED ENERG</t>
  </si>
  <si>
    <t>Gestione titoli di concessione</t>
  </si>
  <si>
    <t>SERV. URBANISTICA E TUTELA DEL PAESAGGIO</t>
  </si>
  <si>
    <t>Agevolazioni comuni/privati per recupero centri storici e tutela paesaggio</t>
  </si>
  <si>
    <t>Valore finanziamento concesso</t>
  </si>
  <si>
    <t>Spesa ammessa a contributo</t>
  </si>
  <si>
    <t>Autorizzazioni ai fini della tutela del paesaggio</t>
  </si>
  <si>
    <t>Nr autorizzazioni concesse</t>
  </si>
  <si>
    <t>Deroghe urbanistiche e approvazione strumenti urbanistici</t>
  </si>
  <si>
    <t>Nr deroghe e procedimenti</t>
  </si>
  <si>
    <t>SERV. FORESTE E FAUNA</t>
  </si>
  <si>
    <t>Autorizzazioni settore foreste (somma tutte autorizzazioni)</t>
  </si>
  <si>
    <t xml:space="preserve">Contributi concessi Servizio Foreste </t>
  </si>
  <si>
    <t xml:space="preserve">Controllo applicazione leggi di tutela ambiente, caccia e pesca </t>
  </si>
  <si>
    <t>Nr giornate/uomo</t>
  </si>
  <si>
    <t>Gestione operai fuori ruolo e contabilità lavori</t>
  </si>
  <si>
    <t xml:space="preserve">Progettazione interventi diretti </t>
  </si>
  <si>
    <t>Nr progetti/perizie</t>
  </si>
  <si>
    <t>Importo progetti</t>
  </si>
  <si>
    <t>Direzione Lavori 1</t>
  </si>
  <si>
    <t>Nr cantieri operativi</t>
  </si>
  <si>
    <t>SERV. BACINI MONTANI</t>
  </si>
  <si>
    <t>Progettazione interventi diretti</t>
  </si>
  <si>
    <t>Direzione Lavori 2</t>
  </si>
  <si>
    <t>Nr progetti/perizie/cantieri operativi</t>
  </si>
  <si>
    <t>SERV. CONSERVAZ. NATURA E VALORIZ. AMBIENTALE</t>
  </si>
  <si>
    <t>Convenzioni. Gestione risorse umane</t>
  </si>
  <si>
    <t>Nr soggetti coinvolti</t>
  </si>
  <si>
    <t>Richiesta di valutazione di incidenza ambientale</t>
  </si>
  <si>
    <t>Nr domande esaminate</t>
  </si>
  <si>
    <t>Direzione Lavori 3</t>
  </si>
  <si>
    <t>SERV. VALUTAZIONE AMBIENTALE</t>
  </si>
  <si>
    <t xml:space="preserve">Attività del Comitato per l’Ambiente </t>
  </si>
  <si>
    <t>Nr provvedimenti del Comitato</t>
  </si>
  <si>
    <t>Contributi</t>
  </si>
  <si>
    <t>Fondo sviluppo sostenibile - interventi diretti</t>
  </si>
  <si>
    <t>Importo stanziato</t>
  </si>
  <si>
    <t>Importo impegnato</t>
  </si>
  <si>
    <t>Autorizzazioni e pareri in materia di VIA, localizzazioni rifiuti e VAS</t>
  </si>
  <si>
    <t>Nr atti finali (provvedimenti e pareri)</t>
  </si>
  <si>
    <t xml:space="preserve"> SERV. AGRICOLTURA</t>
  </si>
  <si>
    <t>Concessione di premi agro-ambientali e indennità compensativa</t>
  </si>
  <si>
    <t>Risorse cofinanziate</t>
  </si>
  <si>
    <t>Contributi per imprese cooperative (conto capitale + annui)</t>
  </si>
  <si>
    <t>Valore contributi</t>
  </si>
  <si>
    <t>Investimento agevolato</t>
  </si>
  <si>
    <t>Contributi per prevenzione; danni; indennizzi</t>
  </si>
  <si>
    <t>Contributi per investimenti aziendali (conto capitale + annui)</t>
  </si>
  <si>
    <t>Valore dei contributi concessi</t>
  </si>
  <si>
    <t>Contributi per ristrutturazione impianti viti-frutticoli</t>
  </si>
  <si>
    <t>Contributi per infrastrutturazione agricola</t>
  </si>
  <si>
    <t>DIP. CONOSCENZA</t>
  </si>
  <si>
    <t>SERV. ISTRUZIONE</t>
  </si>
  <si>
    <t>Gestione istituzioni scolastiche e istituti formativi paritari</t>
  </si>
  <si>
    <t>Nr iscritti istituzioni scolastiche e istituti formativi paritari</t>
  </si>
  <si>
    <t>Importo finanziamenti a istituzioni scolastiche e istituti di FP paritari</t>
  </si>
  <si>
    <t>Gestione scuole infanzia</t>
  </si>
  <si>
    <t>Totale iscritti scuole infanzia provinciali ed equiparate</t>
  </si>
  <si>
    <t>Totale spesa scuole infanzia provinciali ed equiparate</t>
  </si>
  <si>
    <t>SERV. UNIVERSITA' E RICERCA SCIENTIFICA</t>
  </si>
  <si>
    <t>Gestione Accordi di Programma Enti di ricerca</t>
  </si>
  <si>
    <t>Nr accordi e convenzioni gestiti nell'anno</t>
  </si>
  <si>
    <t xml:space="preserve">Finanziamento totale per accordi di programma e convenzioni con Enti ricerca </t>
  </si>
  <si>
    <t>Gestione Accordo di Programma Conservatorio Bomporti</t>
  </si>
  <si>
    <t>Nr iscritti Conservatorio</t>
  </si>
  <si>
    <t xml:space="preserve">Finanziamento totale per accordo di programma Conservatorio Bonporti </t>
  </si>
  <si>
    <t>Gestione delega Università</t>
  </si>
  <si>
    <t>Nr iscritti Università</t>
  </si>
  <si>
    <t xml:space="preserve">Finanziamento totale Università </t>
  </si>
  <si>
    <t>Gestione diritto studio - Finanziamenti residenze universitarie erogati all’Opera Universitaria e ad altri enti</t>
  </si>
  <si>
    <t>Funzionamento Opera Universitaria e diritto allo studio</t>
  </si>
  <si>
    <t>Finanziamenti per residenze universitarie</t>
  </si>
  <si>
    <t>Gestione progetti di ricerca - art. 22 LP 14/2005</t>
  </si>
  <si>
    <t>Nr progetti attivi</t>
  </si>
  <si>
    <t>Importo finanziamenti su progetti</t>
  </si>
  <si>
    <t>DIP. CULTURA, TURISMO, PROMOZ. E SPORT</t>
  </si>
  <si>
    <t>SERV. TURISMO</t>
  </si>
  <si>
    <t>Contributi per investimenti strutture termali, ostelli, case per ferie, rifugi e sentieri alpini</t>
  </si>
  <si>
    <t>Spesa ammessa</t>
  </si>
  <si>
    <t>Attività amministrativa organizzazione turistica, professioni turistiche ed agenzie di viaggio (maestri di sci, guide alpine ed altre professioni della montagna; altre professioni turistiche; agenzie di viaggio e attività di intermediazione nel settore)</t>
  </si>
  <si>
    <t>Nr atti</t>
  </si>
  <si>
    <t>Attività amministrativa relativa alle piste da sci (autorizzazioni relative ad interventi sulle piste da sci; autorizzazioni della Commissione di coordinamento; altre autorizzazioni ed atti)</t>
  </si>
  <si>
    <t>Attività amministrativa strutture ricettive, alpinistiche e termali (visti di corrispondenza, delibere Commissione di coordinamento in materia di sentieri e rifugi; altri atti amministrativi)</t>
  </si>
  <si>
    <t>Contributi per attività di promozione generale a rilevanza provinciale (promozione prodotti trentini, iniziative turistiche di rilevanza provinciale, ecc.)</t>
  </si>
  <si>
    <t>Valore dei corrispettivi e contributi</t>
  </si>
  <si>
    <t>Spesa prevista e spesa ammessa</t>
  </si>
  <si>
    <t>Finanziamento marketing turistico territoriale d'ambito (APT  e Pro loco)</t>
  </si>
  <si>
    <t>SERV. IMPIANTI A FUNE</t>
  </si>
  <si>
    <t>Attività autorizzativa settore impianti a fune (concessioni, esercizio, vigilanza e controllo; collaudi</t>
  </si>
  <si>
    <t>Nr impianti gestiti</t>
  </si>
  <si>
    <t>Prove utenza esterna (determinazione carichi di rottura, prove di fatica, estensimetriche); prove per Servizi PAT e SAT (determinazione carichi di rottura, prove di fatica)</t>
  </si>
  <si>
    <t>Nr certificati di prova</t>
  </si>
  <si>
    <t>Corrispettivi delle prove</t>
  </si>
  <si>
    <t>S. EMIGRAZIONE E 
SOLID. INTERNAZIONALE</t>
  </si>
  <si>
    <t>Contributi (solidarietà internazionale ed emigrazione)</t>
  </si>
  <si>
    <t>Importo contributi concessi</t>
  </si>
  <si>
    <t xml:space="preserve">Valore spesa ammessa </t>
  </si>
  <si>
    <t>Interventi diretti (solidarietà internazionale ed emigrazione)</t>
  </si>
  <si>
    <t>Nr interventi effettuati</t>
  </si>
  <si>
    <t>Importo interventi effettuati</t>
  </si>
  <si>
    <t>SOPRINTENDENZA PER I BENI ARCHITETTONICI E ARCHEOLOGICI</t>
  </si>
  <si>
    <t>Interventi diretti progettazioni - settore archiettetonico</t>
  </si>
  <si>
    <t>Nr interventi tutela (su beni immobili)-progettazioni</t>
  </si>
  <si>
    <t>Costo interventi tutela (su beni immobili) – in progettazione</t>
  </si>
  <si>
    <t>Interventi diretti esecuzione lavori - settore architettonico</t>
  </si>
  <si>
    <t>Nr interventi tutela (su beni immobili)-in esecuzione</t>
  </si>
  <si>
    <t>Costo interventi tutela (su beni immobili) – in esecuzione</t>
  </si>
  <si>
    <t>Interventi diretti  progettazioni - settore archeologico</t>
  </si>
  <si>
    <t>Nr interventi tutela su beni archeologici- progettazione</t>
  </si>
  <si>
    <t>Costo interventi tutela su beni archeologici- progettazione</t>
  </si>
  <si>
    <t>Interventi diretti  esecuzione - settore archeologico</t>
  </si>
  <si>
    <t>Nr interventi tutela (su beni archeologici)-in esecuzione</t>
  </si>
  <si>
    <t>Costo interventi tutela su beni archeologici- in esecuzione</t>
  </si>
  <si>
    <t>SOPR. BENI STORICO ARTISTICI, LIBRARI E ARCHIVISTICI</t>
  </si>
  <si>
    <t>Interventi diretti esecuzione lavori- settore storico-artistico</t>
  </si>
  <si>
    <t>Costo interventi tutela su beni storico-artistici-in esecuzione</t>
  </si>
  <si>
    <t>Interventi diretti  progettazioni - settore storico-artistico</t>
  </si>
  <si>
    <t>Costo interventi tutela su beni storico-artistici- progettazioni</t>
  </si>
  <si>
    <t>SERV. ATTIVITA' CULTURALI</t>
  </si>
  <si>
    <t>Contributi per iniziative culturali</t>
  </si>
  <si>
    <t>Nr eventi culturali finanziati</t>
  </si>
  <si>
    <t>Finanziamento istituzioni culturali provinciali (Musei provinciali e Centro S. Chiara)</t>
  </si>
  <si>
    <t>Nr utenti</t>
  </si>
  <si>
    <t>Importo totale finanziamenti</t>
  </si>
  <si>
    <t>Servizi culturali (biblioteche, scuole musicali, didattica ecc.)</t>
  </si>
  <si>
    <t>Nr soggetti finanziati</t>
  </si>
  <si>
    <t>DIP. SALUTE E SOLIDARIETA' SOCIALE</t>
  </si>
  <si>
    <t>DIP. SALUTE E SOLIDARIETA' SOC.</t>
  </si>
  <si>
    <t>Gestione Fondo Sanitario Provinciale</t>
  </si>
  <si>
    <t>Valore finanziamenti concessi Azienda sanitaria</t>
  </si>
  <si>
    <t>Piano edilizia sanitaria</t>
  </si>
  <si>
    <t>Totale somme assegnate</t>
  </si>
  <si>
    <t>Autorizzazione e accreditamento istituzionale delle strutture sanitarie e socio sanitarie pubbliche e private</t>
  </si>
  <si>
    <t>Nr Autorizzazioni e accreditamenti rilasciati nell'anno (Nr atti)</t>
  </si>
  <si>
    <t xml:space="preserve">SERV. POLITICHE SOCIALI </t>
  </si>
  <si>
    <t>Attuazione interventi per l'esercizio di attività socio-assistenziali: acquisto di attrezzature e interventi su immobili</t>
  </si>
  <si>
    <t>Valore investimento agevolato</t>
  </si>
  <si>
    <t>Attuazione di interventi in materia di edilizia abitativa</t>
  </si>
  <si>
    <t>Nr alloggi agevolati</t>
  </si>
  <si>
    <t>Attuazione interventi nel settore dell'emarginazione</t>
  </si>
  <si>
    <t>Nr pratiche di finanziamento (comprensive dei contributi concessi)</t>
  </si>
  <si>
    <t>Valore finanziamenti/ contributi concessi</t>
  </si>
  <si>
    <t>Valore spesa agevolata</t>
  </si>
  <si>
    <t>Cinformi</t>
  </si>
  <si>
    <t>Nr pratiche per richieste permessi di soggiorno</t>
  </si>
  <si>
    <t xml:space="preserve">SERV. POLITICHE SAN. E PER LA NON AUTOSUFF. </t>
  </si>
  <si>
    <t>Contributi in conto capitale a RSA</t>
  </si>
  <si>
    <t>Nr Interventi finanziati</t>
  </si>
  <si>
    <t>Indirizzi gestionali a RSA  e finanziamento spese correnti</t>
  </si>
  <si>
    <t>Valore finanziamenti concessi</t>
  </si>
  <si>
    <t>Autorizzazione e accreditamento  di iniziative di formazione continua ECM</t>
  </si>
  <si>
    <t>Erogazione assegni, borse di studio e contributi finanziari in ambito sanitario</t>
  </si>
  <si>
    <t>Nr Beneficiari</t>
  </si>
  <si>
    <t>Importo assegni, borse di studio e contributi erogati nell'anno</t>
  </si>
  <si>
    <t>AGENZIA PROVINCIALE PER L'ASSISTENZA E LA PREVIDENZA INTEGRATIVA</t>
  </si>
  <si>
    <t>Altri contributi minori</t>
  </si>
  <si>
    <t>Assegno regionale nucleo familiare</t>
  </si>
  <si>
    <t>Contributi ai patronati</t>
  </si>
  <si>
    <t>Provvidenze a invalidi civili</t>
  </si>
  <si>
    <t>Nr beneficiari</t>
  </si>
  <si>
    <t>valore annuo liquidato</t>
  </si>
  <si>
    <t>Reddito di garanzia</t>
  </si>
  <si>
    <t>Versamenti previdenziali agricoltori</t>
  </si>
  <si>
    <t>DIREZIONE GENERALE</t>
  </si>
  <si>
    <t>I.S. PER LA REALIZZAZIONE
 DI GRANDI EVENTI</t>
  </si>
  <si>
    <t>Contributi per iniziative e manifestazioni</t>
  </si>
  <si>
    <t>Valore spesa ammessa</t>
  </si>
  <si>
    <t>Organizzazione di grandi eventi e manifestazioni</t>
  </si>
  <si>
    <t>Nr eventi e manifestazioni</t>
  </si>
  <si>
    <t>Valore eventi</t>
  </si>
  <si>
    <t>SERV. SEGRETERIA 
DELLA GIUNTA ED ELETTORALE</t>
  </si>
  <si>
    <t>Gestione decreti del Presidente della Provincia</t>
  </si>
  <si>
    <t>Nr decreti del Presidente della Provincia</t>
  </si>
  <si>
    <t>Gestione determinazioni dei dirigenti</t>
  </si>
  <si>
    <t>Nr determinazioni dei dirigenti</t>
  </si>
  <si>
    <t>Gestione provvedimenti deliberazioni della Giunta provinciale</t>
  </si>
  <si>
    <t>Nr deliberazioni della Giunta provinciale</t>
  </si>
  <si>
    <t>Incarichi di studio e ricerca</t>
  </si>
  <si>
    <t>Spesa a carico Pat</t>
  </si>
  <si>
    <t>Incarichi di collaborazione</t>
  </si>
  <si>
    <t>Comitati e commissioni</t>
  </si>
  <si>
    <t>Attività di comunicazione</t>
  </si>
  <si>
    <t>Contenimento e razionalizzazione delle spese discrezionali</t>
  </si>
  <si>
    <t>SERV. STATISTICA</t>
  </si>
  <si>
    <t>Indagini</t>
  </si>
  <si>
    <t>Nr indagini</t>
  </si>
  <si>
    <t>Spese a carico del bilancio Servizio Statistica</t>
  </si>
  <si>
    <t>Produzione report</t>
  </si>
  <si>
    <t>Nr report</t>
  </si>
  <si>
    <t>Progetti di ricerca</t>
  </si>
  <si>
    <t>SERV. AUTONOMIE 
LOCALI</t>
  </si>
  <si>
    <t>Finanziamento nuovi investimenti Enti locali</t>
  </si>
  <si>
    <t>Valore risorse erogate</t>
  </si>
  <si>
    <t>Finanziamento ordinario Enti locali</t>
  </si>
  <si>
    <t xml:space="preserve">Nr provvedimenti </t>
  </si>
  <si>
    <t>AG. PROV.LE FAM., 
NATALITA' E POL. GIOVANILI</t>
  </si>
  <si>
    <t>Contributi promozione attività sportiva dilettantistica e professionistica</t>
  </si>
  <si>
    <t>Spese dirette promozione attività sportiva</t>
  </si>
  <si>
    <t>Contributi per impianti sportivi</t>
  </si>
  <si>
    <t>Valore contributi concessi*</t>
  </si>
  <si>
    <t>Distretto Famiglia</t>
  </si>
  <si>
    <t>Nr distretti attivati</t>
  </si>
  <si>
    <t>Finanziamento progetti pari opportunità</t>
  </si>
  <si>
    <t>Nr progetti finanziati</t>
  </si>
  <si>
    <t>Servizio civile</t>
  </si>
  <si>
    <t>Nr partecipanti ai corsi</t>
  </si>
  <si>
    <t>Progetti per il benessere familiare</t>
  </si>
  <si>
    <t>Importo finanziamenti concessi</t>
  </si>
  <si>
    <t>SERV. SUPPORTO 
AMM.VO E INFORMATICA</t>
  </si>
  <si>
    <t>Gestione S.i.e.p./Sinet</t>
  </si>
  <si>
    <t>Nr Postazioni di lavoro (PDL)</t>
  </si>
  <si>
    <t>Costo gestione Siep</t>
  </si>
  <si>
    <t>Nuovi progetti S.i.e.p./Sinet</t>
  </si>
  <si>
    <t>Nr progetti di sviluppo e MEV</t>
  </si>
  <si>
    <t>Costi dei progetti</t>
  </si>
  <si>
    <t>I.D. PROGETTO PER L'INNOVAZIONE, LO SVILUPPO DELL'ICT E L'ORGANIZZAZIONE DEL SISTEMA PUBBLICO PROVINCIALE</t>
  </si>
  <si>
    <t>Infrastruttura telematica a larga banda</t>
  </si>
  <si>
    <t>Nr km dell'infrastruttura</t>
  </si>
  <si>
    <t>Valore lavori</t>
  </si>
  <si>
    <t>Spesa per Comunità</t>
  </si>
  <si>
    <t>asterisco?</t>
  </si>
  <si>
    <t xml:space="preserve">Minoranze linguistiche: finanziamento a Istituti </t>
  </si>
  <si>
    <t>DIP. SVILUPPO ECONOMICO E LAVORO</t>
  </si>
  <si>
    <t>SERV. FINANZA, RICERCA E SVILUPPO</t>
  </si>
  <si>
    <t>Incentivi per progetti di ricerca</t>
  </si>
  <si>
    <t>Incentivi per servizi alle imprese</t>
  </si>
  <si>
    <t>AGENZIA PROV. INCENTIVAZIONE ATTIVITÀ ECONOMICHE</t>
  </si>
  <si>
    <t>Incentivi impianti a fune e piste da sci</t>
  </si>
  <si>
    <t>Incentivi per investimenti fissi</t>
  </si>
  <si>
    <t>Incentivi per risparmio energetico</t>
  </si>
  <si>
    <t>SERV. INDUSTRIA E ARTIGIANATO</t>
  </si>
  <si>
    <t>Protocolli di intesa con sindacati</t>
  </si>
  <si>
    <t>Nr lavoratori coinvolti</t>
  </si>
  <si>
    <t>Valore contributo provinciale</t>
  </si>
  <si>
    <t xml:space="preserve">Gestione Aree industriali </t>
  </si>
  <si>
    <t xml:space="preserve">Nr vendite a imprese </t>
  </si>
  <si>
    <t>Valore alienazioni aree a imprese</t>
  </si>
  <si>
    <t>Locazione immobili industriali</t>
  </si>
  <si>
    <t>Nr mq locati a imprese</t>
  </si>
  <si>
    <t xml:space="preserve">Piano Trentino Sviluppo </t>
  </si>
  <si>
    <t xml:space="preserve">Nr nuovi interventi </t>
  </si>
  <si>
    <t>Valore Interventi 2014</t>
  </si>
  <si>
    <t>Sostegno all’imprenditorialità 1</t>
  </si>
  <si>
    <t>Nr imprese operanti in BIC</t>
  </si>
  <si>
    <t>Sostegno all’imprenditorialità 2</t>
  </si>
  <si>
    <t>Nr dipendenti in BIC</t>
  </si>
  <si>
    <t>Sostegno all’imprenditorialità 3</t>
  </si>
  <si>
    <t>Nr interventi in de minimis (sconto sul canone di locazione)</t>
  </si>
  <si>
    <t>Valore  interventi in de minimis (sconto sul canone di locazione)</t>
  </si>
  <si>
    <t>SERV. COMMERCIO E COOPERAZIONE</t>
  </si>
  <si>
    <t>Gestione e coordinamento del settore commercio e pubblici esercizi; attività autorizzatoria in materia di distribuzione di carburante</t>
  </si>
  <si>
    <t>Nr atti e pareri</t>
  </si>
  <si>
    <t>Gestione del Registro provinciale degli enti cooperativi</t>
  </si>
  <si>
    <t>Gestione trasferimenti: al fondo immobiliare/rotazione, al fondo rischi comparto agricolo e alla CCIAA; contributi per la promozione e lo sviluppo della cooperazione</t>
  </si>
  <si>
    <t>Attività di vigilanza sugli enti cooperativi</t>
  </si>
  <si>
    <t>Contributi per la revisione ordinaria e straordinaria degli enti cooperativi</t>
  </si>
  <si>
    <t>Gestione domande di contribuzione L.P. 17/2010 per la promozione del commercio: contributi per il sostegno delle attività commerciali in zone montane svantaggiate, per la valorizzazione dei luoghi storici del commercio e per la promozione dei mercati agricoli di filiera corta</t>
  </si>
  <si>
    <t>SERV. LAVORO</t>
  </si>
  <si>
    <t>Adozione ordinanze ingiunzione/archiviazione e difesa legale</t>
  </si>
  <si>
    <t>Nr ordinanze emesse + Nr udienze</t>
  </si>
  <si>
    <t>Attività di vigilanza e controllo</t>
  </si>
  <si>
    <t>Nr ispezioni/controlli</t>
  </si>
  <si>
    <t>Disposizione all'astensione anticipata per lavoratrici madri</t>
  </si>
  <si>
    <t>Nr provvedimenti dispositivi</t>
  </si>
  <si>
    <t>Rilascio nulla-osta al lavoro per lavoratori stranieri</t>
  </si>
  <si>
    <t>AGENZIA DEL LAVORO</t>
  </si>
  <si>
    <t>Gestione liste di mobilità e concessione indennità regionale</t>
  </si>
  <si>
    <t>Nr indennità concesse</t>
  </si>
  <si>
    <t>Valore indennità erogate nell'esercizio (anche su concessioni anni precedenti)</t>
  </si>
  <si>
    <t>Servizi per l’impiego</t>
  </si>
  <si>
    <t>Nr colloqui orientativi</t>
  </si>
  <si>
    <t>Valutazione, gestione e controlli Progetti a cofinanziamento FSE</t>
  </si>
  <si>
    <t>Nr progetti valutati</t>
  </si>
  <si>
    <t>Progetti a coofinanziamento FSE</t>
  </si>
  <si>
    <t>Nr progetti gestiti</t>
  </si>
  <si>
    <t>Valore contributi erogati (anche su concessioni anni precedenti)</t>
  </si>
  <si>
    <t>DIP. PROTEZIONE CIVILE</t>
  </si>
  <si>
    <t>SERV. PREVENZIONE RISCHI</t>
  </si>
  <si>
    <t>Meteo</t>
  </si>
  <si>
    <t>Nr bollettini</t>
  </si>
  <si>
    <t>Realizzazione interventi 1</t>
  </si>
  <si>
    <t>SERV. ANTINCENDI E PROTEZIONE CIVILE</t>
  </si>
  <si>
    <t>Finanziamento corpi volontari Vv.ff</t>
  </si>
  <si>
    <t>Finanziamento corpo permanente Vv.ff.</t>
  </si>
  <si>
    <t>Servizio Antincendio</t>
  </si>
  <si>
    <t>Nr interventi a chiamata</t>
  </si>
  <si>
    <t>Gestione amministrativa 1</t>
  </si>
  <si>
    <t>Nr pareri e certificati</t>
  </si>
  <si>
    <t>I.D. INTEGRAZ. ATT. FORMATIVE</t>
  </si>
  <si>
    <t>Certificazione delle competenze e tenuta del libretto formativo</t>
  </si>
  <si>
    <t>Nr certificazioni registrate</t>
  </si>
  <si>
    <t>Interventi a supporto delle professioni (LP 4/2007 e LP 10/2012 art. 10)</t>
  </si>
  <si>
    <t>SERV. AMMINISTRAZIONE E ATTIVITA' DI SUPPORTO</t>
  </si>
  <si>
    <t>Diritto Studio</t>
  </si>
  <si>
    <t xml:space="preserve">Finanziamento a comunità per interventi diritto studio </t>
  </si>
  <si>
    <t>Gestione istituzioni scolastiche e istituti formativi provinciali</t>
  </si>
  <si>
    <t xml:space="preserve">Nr iscritti istituzioni scolastiche e istituti formativi provinciali </t>
  </si>
  <si>
    <t xml:space="preserve">Finanziamenti alle istituzioni scolastiche e agli istituti formativi provinciali (diversi dal personale) </t>
  </si>
  <si>
    <t xml:space="preserve">Costo del personale insegnante degli istituti scolastici e della formazione professionale provinciali (docenti + ata) </t>
  </si>
  <si>
    <t>Gestione personale docente</t>
  </si>
  <si>
    <t xml:space="preserve">Nr docenti (e dirigenti) delle istituzioni scolastiche e nr insegnanti degli istituti FP provinciali </t>
  </si>
  <si>
    <t>Costo del personale insegnante delle istituzioni scolastiche e istituti formativi provinciali</t>
  </si>
  <si>
    <t>Bisogni educativi speciali nella scuola infanzia</t>
  </si>
  <si>
    <t xml:space="preserve">Nr bambini con bisogni educativi speciali dichiarati scuole provinciali ed equiparate </t>
  </si>
  <si>
    <t>Bisogni educativi speciali nelle istituzioni scolastiche e formative provinciali e paritarie</t>
  </si>
  <si>
    <t xml:space="preserve">Totale alunni con bisogni educativi speciali dichiarati </t>
  </si>
  <si>
    <t xml:space="preserve">Gestione attività pedagogica e formazione professionale scuole infanzia e servizi prima infanzia </t>
  </si>
  <si>
    <t>Nr partecipanti alle iniziative formative e di supporto pedagogico alle scuole e ai servizi prima infanzia</t>
  </si>
  <si>
    <t>Costo interventi formativi organizzati</t>
  </si>
  <si>
    <t>Gestione edilizia scuole infanzia</t>
  </si>
  <si>
    <t>Nr interventi avviati nell'anno</t>
  </si>
  <si>
    <t>Importo finanziamenti edilizia scuole infanzia equiparate</t>
  </si>
  <si>
    <t xml:space="preserve">Nr interventi tutela su beni storico-artistici-in esecuzione </t>
  </si>
  <si>
    <t>Nr interventi tutela su beni storico-artistici -progettazioni</t>
  </si>
  <si>
    <t>CONSUNTIVO 2013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</si>
</sst>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* \ \ #,##0"/>
  </numFmts>
  <fonts count="7">
    <font>
      <sz val="10"/>
      <name val="Arial"/>
      <family val="0"/>
    </font>
    <font>
      <b/>
      <sz val="10"/>
      <name val="Arial"/>
      <family val="2"/>
    </font>
    <font>
      <sz val="10"/>
      <name val="Helv"/>
      <family val="0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64" fontId="1" fillId="2" borderId="1" xfId="15" applyNumberFormat="1" applyFont="1" applyFill="1" applyBorder="1" applyAlignment="1">
      <alignment horizontal="right" vertical="center" wrapText="1" indent="1"/>
    </xf>
    <xf numFmtId="164" fontId="1" fillId="2" borderId="1" xfId="0" applyNumberFormat="1" applyFont="1" applyFill="1" applyBorder="1" applyAlignment="1">
      <alignment horizontal="right" vertical="center" wrapText="1" indent="1"/>
    </xf>
    <xf numFmtId="0" fontId="0" fillId="0" borderId="1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right" vertical="center" wrapText="1" indent="1"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3" fontId="0" fillId="3" borderId="1" xfId="0" applyNumberFormat="1" applyFont="1" applyFill="1" applyBorder="1" applyAlignment="1">
      <alignment horizontal="right" vertical="center" wrapText="1" indent="1"/>
    </xf>
    <xf numFmtId="3" fontId="0" fillId="3" borderId="1" xfId="0" applyNumberFormat="1" applyFont="1" applyFill="1" applyBorder="1" applyAlignment="1">
      <alignment horizontal="left" vertical="center" wrapText="1"/>
    </xf>
    <xf numFmtId="164" fontId="0" fillId="3" borderId="1" xfId="15" applyNumberFormat="1" applyFont="1" applyFill="1" applyBorder="1" applyAlignment="1">
      <alignment horizontal="right" vertical="center" indent="1"/>
    </xf>
    <xf numFmtId="0" fontId="0" fillId="3" borderId="1" xfId="0" applyFont="1" applyFill="1" applyBorder="1" applyAlignment="1">
      <alignment horizontal="center" vertical="center" wrapText="1"/>
    </xf>
    <xf numFmtId="164" fontId="0" fillId="3" borderId="1" xfId="15" applyNumberFormat="1" applyFont="1" applyFill="1" applyBorder="1" applyAlignment="1">
      <alignment horizontal="right" vertical="center" wrapText="1" indent="1"/>
    </xf>
    <xf numFmtId="3" fontId="0" fillId="0" borderId="1" xfId="0" applyNumberFormat="1" applyFont="1" applyFill="1" applyBorder="1" applyAlignment="1" quotePrefix="1">
      <alignment horizontal="center" vertical="center" wrapText="1"/>
    </xf>
    <xf numFmtId="3" fontId="0" fillId="0" borderId="1" xfId="0" applyNumberFormat="1" applyFont="1" applyFill="1" applyBorder="1" applyAlignment="1">
      <alignment horizontal="left" vertical="center" wrapText="1"/>
    </xf>
    <xf numFmtId="164" fontId="0" fillId="0" borderId="1" xfId="15" applyNumberFormat="1" applyFont="1" applyFill="1" applyBorder="1" applyAlignment="1">
      <alignment horizontal="right" vertical="center" indent="1"/>
    </xf>
    <xf numFmtId="164" fontId="0" fillId="0" borderId="1" xfId="0" applyNumberFormat="1" applyFont="1" applyFill="1" applyBorder="1" applyAlignment="1">
      <alignment horizontal="right" vertical="center" wrapText="1" indent="1"/>
    </xf>
    <xf numFmtId="3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right" vertical="center" wrapText="1" indent="1"/>
    </xf>
    <xf numFmtId="164" fontId="0" fillId="0" borderId="1" xfId="0" applyNumberFormat="1" applyFont="1" applyFill="1" applyBorder="1" applyAlignment="1">
      <alignment horizontal="right" vertical="center" indent="1"/>
    </xf>
    <xf numFmtId="164" fontId="0" fillId="3" borderId="1" xfId="0" applyNumberFormat="1" applyFont="1" applyFill="1" applyBorder="1" applyAlignment="1">
      <alignment horizontal="right" vertical="center" indent="1"/>
    </xf>
    <xf numFmtId="3" fontId="0" fillId="0" borderId="1" xfId="0" applyNumberFormat="1" applyFont="1" applyFill="1" applyBorder="1" applyAlignment="1">
      <alignment horizontal="right" vertical="center" indent="1"/>
    </xf>
    <xf numFmtId="0" fontId="0" fillId="3" borderId="1" xfId="0" applyFont="1" applyFill="1" applyBorder="1" applyAlignment="1">
      <alignment wrapText="1"/>
    </xf>
    <xf numFmtId="164" fontId="0" fillId="0" borderId="1" xfId="15" applyNumberFormat="1" applyFont="1" applyFill="1" applyBorder="1" applyAlignment="1">
      <alignment horizontal="right" vertical="center" wrapText="1" indent="1"/>
    </xf>
    <xf numFmtId="3" fontId="0" fillId="3" borderId="1" xfId="0" applyNumberFormat="1" applyFont="1" applyFill="1" applyBorder="1" applyAlignment="1">
      <alignment horizontal="left" vertical="center"/>
    </xf>
    <xf numFmtId="164" fontId="4" fillId="3" borderId="1" xfId="15" applyNumberFormat="1" applyFont="1" applyFill="1" applyBorder="1" applyAlignment="1" applyProtection="1">
      <alignment horizontal="right" vertical="center" wrapText="1" indent="1"/>
      <protection/>
    </xf>
    <xf numFmtId="164" fontId="4" fillId="0" borderId="1" xfId="15" applyNumberFormat="1" applyFont="1" applyFill="1" applyBorder="1" applyAlignment="1" applyProtection="1">
      <alignment horizontal="right" vertical="center" wrapText="1" indent="1"/>
      <protection/>
    </xf>
    <xf numFmtId="0" fontId="0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right" vertical="center" indent="1"/>
    </xf>
    <xf numFmtId="3" fontId="0" fillId="0" borderId="1" xfId="15" applyNumberFormat="1" applyFont="1" applyFill="1" applyBorder="1" applyAlignment="1">
      <alignment horizontal="left" vertical="center" wrapText="1"/>
    </xf>
    <xf numFmtId="3" fontId="0" fillId="3" borderId="1" xfId="15" applyNumberFormat="1" applyFont="1" applyFill="1" applyBorder="1" applyAlignment="1">
      <alignment horizontal="left" vertical="center" wrapText="1"/>
    </xf>
    <xf numFmtId="3" fontId="0" fillId="3" borderId="1" xfId="15" applyNumberFormat="1" applyFont="1" applyFill="1" applyBorder="1" applyAlignment="1">
      <alignment horizontal="right" vertical="center" indent="1"/>
    </xf>
    <xf numFmtId="164" fontId="0" fillId="3" borderId="1" xfId="0" applyNumberFormat="1" applyFont="1" applyFill="1" applyBorder="1" applyAlignment="1" quotePrefix="1">
      <alignment horizontal="right" vertical="center" wrapText="1" indent="1"/>
    </xf>
    <xf numFmtId="3" fontId="0" fillId="3" borderId="1" xfId="0" applyNumberFormat="1" applyFont="1" applyFill="1" applyBorder="1" applyAlignment="1" quotePrefix="1">
      <alignment horizontal="right" vertical="center" wrapText="1" indent="1"/>
    </xf>
    <xf numFmtId="3" fontId="4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164" fontId="2" fillId="3" borderId="1" xfId="0" applyNumberFormat="1" applyFont="1" applyFill="1" applyBorder="1" applyAlignment="1">
      <alignment horizontal="right" indent="1"/>
    </xf>
    <xf numFmtId="0" fontId="0" fillId="0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/>
    </xf>
    <xf numFmtId="164" fontId="0" fillId="3" borderId="1" xfId="0" applyNumberFormat="1" applyFill="1" applyBorder="1" applyAlignment="1">
      <alignment/>
    </xf>
    <xf numFmtId="0" fontId="0" fillId="0" borderId="1" xfId="15" applyNumberFormat="1" applyFont="1" applyFill="1" applyBorder="1" applyAlignment="1">
      <alignment vertical="center" wrapText="1"/>
    </xf>
    <xf numFmtId="0" fontId="0" fillId="3" borderId="1" xfId="15" applyNumberFormat="1" applyFont="1" applyFill="1" applyBorder="1" applyAlignment="1">
      <alignment vertical="center" wrapText="1"/>
    </xf>
    <xf numFmtId="0" fontId="0" fillId="3" borderId="1" xfId="15" applyNumberFormat="1" applyFont="1" applyFill="1" applyBorder="1" applyAlignment="1">
      <alignment horizontal="left" vertical="center" wrapText="1"/>
    </xf>
    <xf numFmtId="0" fontId="0" fillId="0" borderId="1" xfId="15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 quotePrefix="1">
      <alignment horizontal="center" vertical="center" wrapText="1"/>
    </xf>
    <xf numFmtId="0" fontId="0" fillId="3" borderId="1" xfId="0" applyFont="1" applyFill="1" applyBorder="1" applyAlignment="1" quotePrefix="1">
      <alignment horizontal="center" vertical="center" wrapText="1"/>
    </xf>
    <xf numFmtId="0" fontId="0" fillId="3" borderId="1" xfId="0" applyFont="1" applyFill="1" applyBorder="1" applyAlignment="1" applyProtection="1">
      <alignment vertical="center" wrapText="1"/>
      <protection locked="0"/>
    </xf>
    <xf numFmtId="3" fontId="0" fillId="3" borderId="1" xfId="0" applyNumberFormat="1" applyFont="1" applyFill="1" applyBorder="1" applyAlignment="1">
      <alignment horizontal="right" vertical="center" wrapText="1" indent="1"/>
    </xf>
    <xf numFmtId="0" fontId="0" fillId="0" borderId="1" xfId="0" applyBorder="1" applyAlignment="1">
      <alignment vertical="center" wrapText="1"/>
    </xf>
    <xf numFmtId="43" fontId="0" fillId="0" borderId="1" xfId="0" applyNumberFormat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3" fontId="0" fillId="3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vertical="center" wrapText="1"/>
    </xf>
    <xf numFmtId="43" fontId="0" fillId="3" borderId="1" xfId="0" applyNumberForma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vertical="center" wrapText="1"/>
    </xf>
    <xf numFmtId="164" fontId="0" fillId="3" borderId="1" xfId="0" applyNumberFormat="1" applyFill="1" applyBorder="1" applyAlignment="1">
      <alignment vertical="center" wrapText="1"/>
    </xf>
    <xf numFmtId="3" fontId="0" fillId="3" borderId="1" xfId="0" applyNumberFormat="1" applyFill="1" applyBorder="1" applyAlignment="1">
      <alignment horizontal="center" vertical="center" wrapText="1"/>
    </xf>
    <xf numFmtId="3" fontId="0" fillId="3" borderId="1" xfId="0" applyNumberFormat="1" applyFont="1" applyFill="1" applyBorder="1" applyAlignment="1">
      <alignment vertical="center" wrapText="1"/>
    </xf>
    <xf numFmtId="164" fontId="0" fillId="3" borderId="1" xfId="0" applyNumberFormat="1" applyFont="1" applyFill="1" applyBorder="1" applyAlignment="1">
      <alignment vertical="center" wrapText="1"/>
    </xf>
    <xf numFmtId="164" fontId="0" fillId="3" borderId="1" xfId="0" applyNumberForma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3" fontId="1" fillId="2" borderId="1" xfId="0" applyNumberFormat="1" applyFont="1" applyFill="1" applyBorder="1" applyAlignment="1">
      <alignment horizontal="right" vertical="center" wrapText="1" indent="1"/>
    </xf>
    <xf numFmtId="3" fontId="0" fillId="0" borderId="1" xfId="0" applyNumberFormat="1" applyBorder="1" applyAlignment="1">
      <alignment horizontal="right" indent="1"/>
    </xf>
    <xf numFmtId="3" fontId="0" fillId="0" borderId="1" xfId="0" applyNumberFormat="1" applyBorder="1" applyAlignment="1">
      <alignment horizontal="right" vertical="center" indent="1"/>
    </xf>
    <xf numFmtId="3" fontId="0" fillId="3" borderId="1" xfId="0" applyNumberFormat="1" applyFill="1" applyBorder="1" applyAlignment="1">
      <alignment horizontal="right" vertical="center" indent="1"/>
    </xf>
    <xf numFmtId="0" fontId="0" fillId="0" borderId="0" xfId="0" applyAlignment="1">
      <alignment horizontal="right" indent="1"/>
    </xf>
    <xf numFmtId="164" fontId="0" fillId="0" borderId="1" xfId="0" applyNumberFormat="1" applyBorder="1" applyAlignment="1">
      <alignment horizontal="right" indent="1"/>
    </xf>
    <xf numFmtId="164" fontId="0" fillId="3" borderId="1" xfId="0" applyNumberFormat="1" applyFill="1" applyBorder="1" applyAlignment="1">
      <alignment horizontal="right" indent="1"/>
    </xf>
    <xf numFmtId="164" fontId="0" fillId="3" borderId="1" xfId="0" applyNumberFormat="1" applyFill="1" applyBorder="1" applyAlignment="1">
      <alignment horizontal="right" vertical="center" indent="1"/>
    </xf>
    <xf numFmtId="164" fontId="0" fillId="0" borderId="1" xfId="0" applyNumberFormat="1" applyBorder="1" applyAlignment="1">
      <alignment horizontal="right" vertical="center" indent="1"/>
    </xf>
    <xf numFmtId="164" fontId="0" fillId="3" borderId="1" xfId="15" applyNumberFormat="1" applyFont="1" applyFill="1" applyBorder="1" applyAlignment="1" applyProtection="1">
      <alignment horizontal="right" vertical="center" wrapText="1" indent="1"/>
      <protection/>
    </xf>
    <xf numFmtId="164" fontId="0" fillId="0" borderId="1" xfId="15" applyNumberFormat="1" applyFont="1" applyFill="1" applyBorder="1" applyAlignment="1" applyProtection="1">
      <alignment horizontal="right" vertical="center" wrapText="1" indent="1"/>
      <protection/>
    </xf>
    <xf numFmtId="164" fontId="4" fillId="0" borderId="1" xfId="0" applyNumberFormat="1" applyFont="1" applyFill="1" applyBorder="1" applyAlignment="1">
      <alignment horizontal="right" vertical="center" wrapText="1" indent="1"/>
    </xf>
    <xf numFmtId="164" fontId="0" fillId="0" borderId="1" xfId="0" applyNumberFormat="1" applyBorder="1" applyAlignment="1">
      <alignment horizontal="right" vertical="center" wrapText="1" indent="1"/>
    </xf>
    <xf numFmtId="164" fontId="0" fillId="3" borderId="1" xfId="0" applyNumberFormat="1" applyFill="1" applyBorder="1" applyAlignment="1">
      <alignment horizontal="right" vertical="center" wrapText="1" indent="1"/>
    </xf>
    <xf numFmtId="164" fontId="0" fillId="3" borderId="1" xfId="0" applyNumberFormat="1" applyFont="1" applyFill="1" applyBorder="1" applyAlignment="1">
      <alignment horizontal="right" vertical="center" wrapText="1" inden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5"/>
  <sheetViews>
    <sheetView tabSelected="1" workbookViewId="0" topLeftCell="A1">
      <selection activeCell="F5" sqref="F5"/>
    </sheetView>
  </sheetViews>
  <sheetFormatPr defaultColWidth="9.140625" defaultRowHeight="49.5" customHeight="1"/>
  <cols>
    <col min="1" max="1" width="39.7109375" style="0" customWidth="1"/>
    <col min="2" max="2" width="33.8515625" style="0" customWidth="1"/>
    <col min="3" max="3" width="24.421875" style="0" customWidth="1"/>
    <col min="4" max="4" width="17.421875" style="0" customWidth="1"/>
    <col min="5" max="5" width="14.8515625" style="91" customWidth="1"/>
    <col min="6" max="6" width="16.8515625" style="0" customWidth="1"/>
    <col min="7" max="7" width="18.8515625" style="91" customWidth="1"/>
    <col min="8" max="8" width="15.140625" style="76" customWidth="1"/>
    <col min="9" max="9" width="14.8515625" style="0" customWidth="1"/>
    <col min="10" max="10" width="9.140625" style="51" customWidth="1"/>
  </cols>
  <sheetData>
    <row r="1" spans="1:9" ht="49.5" customHeight="1">
      <c r="A1" s="1" t="s">
        <v>0</v>
      </c>
      <c r="B1" s="1" t="s">
        <v>1</v>
      </c>
      <c r="C1" s="1" t="s">
        <v>2</v>
      </c>
      <c r="D1" s="1" t="s">
        <v>3</v>
      </c>
      <c r="E1" s="87" t="s">
        <v>4</v>
      </c>
      <c r="F1" s="2" t="s">
        <v>5</v>
      </c>
      <c r="G1" s="3" t="s">
        <v>6</v>
      </c>
      <c r="H1" s="1" t="s">
        <v>7</v>
      </c>
      <c r="I1" s="4" t="s">
        <v>522</v>
      </c>
    </row>
    <row r="2" spans="1:10" ht="49.5" customHeight="1">
      <c r="A2" s="5" t="s">
        <v>8</v>
      </c>
      <c r="B2" s="5" t="s">
        <v>8</v>
      </c>
      <c r="C2" s="5" t="s">
        <v>9</v>
      </c>
      <c r="D2" s="5" t="s">
        <v>10</v>
      </c>
      <c r="E2" s="6">
        <v>530</v>
      </c>
      <c r="F2" s="7" t="s">
        <v>11</v>
      </c>
      <c r="G2" s="92"/>
      <c r="H2" s="8" t="s">
        <v>11</v>
      </c>
      <c r="I2" s="57"/>
      <c r="J2" s="52"/>
    </row>
    <row r="3" spans="1:10" ht="49.5" customHeight="1">
      <c r="A3" s="9" t="s">
        <v>12</v>
      </c>
      <c r="B3" s="9" t="s">
        <v>13</v>
      </c>
      <c r="C3" s="9" t="s">
        <v>14</v>
      </c>
      <c r="D3" s="9" t="s">
        <v>15</v>
      </c>
      <c r="E3" s="10">
        <v>66209</v>
      </c>
      <c r="F3" s="11" t="s">
        <v>16</v>
      </c>
      <c r="G3" s="12">
        <v>4329274444</v>
      </c>
      <c r="H3" s="13" t="s">
        <v>11</v>
      </c>
      <c r="I3" s="58"/>
      <c r="J3" s="53"/>
    </row>
    <row r="4" spans="1:10" ht="49.5" customHeight="1">
      <c r="A4" s="5" t="s">
        <v>12</v>
      </c>
      <c r="B4" s="5" t="s">
        <v>13</v>
      </c>
      <c r="C4" s="5" t="s">
        <v>17</v>
      </c>
      <c r="D4" s="5" t="s">
        <v>18</v>
      </c>
      <c r="E4" s="6">
        <v>8729</v>
      </c>
      <c r="F4" s="7" t="s">
        <v>11</v>
      </c>
      <c r="G4" s="92"/>
      <c r="H4" s="8" t="s">
        <v>11</v>
      </c>
      <c r="I4" s="57"/>
      <c r="J4" s="53"/>
    </row>
    <row r="5" spans="1:10" ht="49.5" customHeight="1">
      <c r="A5" s="9" t="s">
        <v>12</v>
      </c>
      <c r="B5" s="9" t="s">
        <v>19</v>
      </c>
      <c r="C5" s="9" t="s">
        <v>20</v>
      </c>
      <c r="D5" s="9" t="s">
        <v>21</v>
      </c>
      <c r="E5" s="10">
        <v>70799</v>
      </c>
      <c r="F5" s="11" t="s">
        <v>22</v>
      </c>
      <c r="G5" s="14">
        <v>4939206456.56</v>
      </c>
      <c r="H5" s="47"/>
      <c r="I5" s="58"/>
      <c r="J5" s="53"/>
    </row>
    <row r="6" spans="1:10" ht="49.5" customHeight="1">
      <c r="A6" s="5" t="s">
        <v>12</v>
      </c>
      <c r="B6" s="5" t="s">
        <v>19</v>
      </c>
      <c r="C6" s="5" t="s">
        <v>23</v>
      </c>
      <c r="D6" s="5" t="s">
        <v>18</v>
      </c>
      <c r="E6" s="6">
        <v>1088</v>
      </c>
      <c r="F6" s="15" t="s">
        <v>11</v>
      </c>
      <c r="G6" s="92"/>
      <c r="H6" s="46"/>
      <c r="I6" s="57"/>
      <c r="J6" s="53"/>
    </row>
    <row r="7" spans="1:10" ht="49.5" customHeight="1">
      <c r="A7" s="9" t="s">
        <v>12</v>
      </c>
      <c r="B7" s="9" t="s">
        <v>24</v>
      </c>
      <c r="C7" s="9" t="s">
        <v>25</v>
      </c>
      <c r="D7" s="9" t="s">
        <v>26</v>
      </c>
      <c r="E7" s="10">
        <v>24</v>
      </c>
      <c r="F7" s="11" t="s">
        <v>27</v>
      </c>
      <c r="G7" s="12">
        <v>730792685</v>
      </c>
      <c r="H7" s="13" t="s">
        <v>11</v>
      </c>
      <c r="I7" s="58"/>
      <c r="J7" s="53"/>
    </row>
    <row r="8" spans="1:10" ht="49.5" customHeight="1">
      <c r="A8" s="5" t="s">
        <v>12</v>
      </c>
      <c r="B8" s="5" t="s">
        <v>24</v>
      </c>
      <c r="C8" s="5" t="s">
        <v>28</v>
      </c>
      <c r="D8" s="5" t="s">
        <v>29</v>
      </c>
      <c r="E8" s="6">
        <v>5</v>
      </c>
      <c r="F8" s="16" t="s">
        <v>30</v>
      </c>
      <c r="G8" s="17">
        <v>100714697</v>
      </c>
      <c r="H8" s="8" t="s">
        <v>11</v>
      </c>
      <c r="I8" s="57"/>
      <c r="J8" s="53"/>
    </row>
    <row r="9" spans="1:10" ht="49.5" customHeight="1">
      <c r="A9" s="9" t="s">
        <v>12</v>
      </c>
      <c r="B9" s="9" t="s">
        <v>24</v>
      </c>
      <c r="C9" s="9" t="s">
        <v>31</v>
      </c>
      <c r="D9" s="9" t="s">
        <v>32</v>
      </c>
      <c r="E9" s="10">
        <v>23</v>
      </c>
      <c r="F9" s="11" t="s">
        <v>33</v>
      </c>
      <c r="G9" s="12">
        <v>3228142764</v>
      </c>
      <c r="H9" s="13" t="s">
        <v>11</v>
      </c>
      <c r="I9" s="58"/>
      <c r="J9" s="53"/>
    </row>
    <row r="10" spans="1:10" ht="49.5" customHeight="1">
      <c r="A10" s="5" t="s">
        <v>34</v>
      </c>
      <c r="B10" s="5" t="s">
        <v>35</v>
      </c>
      <c r="C10" s="5" t="s">
        <v>36</v>
      </c>
      <c r="D10" s="5" t="s">
        <v>37</v>
      </c>
      <c r="E10" s="6">
        <v>9</v>
      </c>
      <c r="F10" s="16" t="s">
        <v>38</v>
      </c>
      <c r="G10" s="18">
        <v>49994</v>
      </c>
      <c r="H10" s="8" t="s">
        <v>11</v>
      </c>
      <c r="I10" s="57"/>
      <c r="J10" s="53"/>
    </row>
    <row r="11" spans="1:10" ht="49.5" customHeight="1">
      <c r="A11" s="9" t="s">
        <v>34</v>
      </c>
      <c r="B11" s="9" t="s">
        <v>39</v>
      </c>
      <c r="C11" s="9" t="s">
        <v>40</v>
      </c>
      <c r="D11" s="9" t="s">
        <v>41</v>
      </c>
      <c r="E11" s="10">
        <v>400</v>
      </c>
      <c r="F11" s="19" t="s">
        <v>11</v>
      </c>
      <c r="G11" s="93"/>
      <c r="H11" s="20" t="s">
        <v>11</v>
      </c>
      <c r="I11" s="58"/>
      <c r="J11" s="53"/>
    </row>
    <row r="12" spans="1:10" ht="49.5" customHeight="1">
      <c r="A12" s="5" t="s">
        <v>34</v>
      </c>
      <c r="B12" s="5" t="s">
        <v>39</v>
      </c>
      <c r="C12" s="5" t="s">
        <v>40</v>
      </c>
      <c r="D12" s="5" t="s">
        <v>42</v>
      </c>
      <c r="E12" s="6">
        <v>7</v>
      </c>
      <c r="F12" s="15" t="s">
        <v>11</v>
      </c>
      <c r="G12" s="92"/>
      <c r="H12" s="21" t="s">
        <v>11</v>
      </c>
      <c r="I12" s="57"/>
      <c r="J12" s="53"/>
    </row>
    <row r="13" spans="1:10" ht="49.5" customHeight="1">
      <c r="A13" s="9" t="s">
        <v>34</v>
      </c>
      <c r="B13" s="9" t="s">
        <v>43</v>
      </c>
      <c r="C13" s="9" t="s">
        <v>44</v>
      </c>
      <c r="D13" s="9" t="s">
        <v>45</v>
      </c>
      <c r="E13" s="10">
        <v>41</v>
      </c>
      <c r="F13" s="19" t="s">
        <v>11</v>
      </c>
      <c r="G13" s="93"/>
      <c r="H13" s="13" t="s">
        <v>11</v>
      </c>
      <c r="I13" s="58"/>
      <c r="J13" s="53"/>
    </row>
    <row r="14" spans="1:10" ht="49.5" customHeight="1">
      <c r="A14" s="5" t="s">
        <v>34</v>
      </c>
      <c r="B14" s="5" t="s">
        <v>46</v>
      </c>
      <c r="C14" s="5" t="s">
        <v>47</v>
      </c>
      <c r="D14" s="5" t="s">
        <v>48</v>
      </c>
      <c r="E14" s="6">
        <v>59</v>
      </c>
      <c r="F14" s="7" t="s">
        <v>11</v>
      </c>
      <c r="G14" s="92"/>
      <c r="H14" s="8" t="s">
        <v>11</v>
      </c>
      <c r="I14" s="57"/>
      <c r="J14" s="53"/>
    </row>
    <row r="15" spans="1:10" ht="49.5" customHeight="1">
      <c r="A15" s="9" t="s">
        <v>34</v>
      </c>
      <c r="B15" s="9" t="s">
        <v>49</v>
      </c>
      <c r="C15" s="9" t="s">
        <v>50</v>
      </c>
      <c r="D15" s="9" t="s">
        <v>51</v>
      </c>
      <c r="E15" s="10">
        <v>649</v>
      </c>
      <c r="F15" s="19" t="s">
        <v>11</v>
      </c>
      <c r="G15" s="93"/>
      <c r="H15" s="13" t="s">
        <v>11</v>
      </c>
      <c r="I15" s="58"/>
      <c r="J15" s="53"/>
    </row>
    <row r="16" spans="1:10" ht="49.5" customHeight="1">
      <c r="A16" s="5" t="s">
        <v>34</v>
      </c>
      <c r="B16" s="5" t="s">
        <v>49</v>
      </c>
      <c r="C16" s="5" t="s">
        <v>52</v>
      </c>
      <c r="D16" s="5" t="s">
        <v>53</v>
      </c>
      <c r="E16" s="6">
        <v>55232</v>
      </c>
      <c r="F16" s="16" t="s">
        <v>427</v>
      </c>
      <c r="G16" s="17">
        <v>29023</v>
      </c>
      <c r="H16" s="8" t="s">
        <v>11</v>
      </c>
      <c r="I16" s="57"/>
      <c r="J16" s="53"/>
    </row>
    <row r="17" spans="1:10" ht="49.5" customHeight="1">
      <c r="A17" s="9" t="s">
        <v>34</v>
      </c>
      <c r="B17" s="9" t="s">
        <v>54</v>
      </c>
      <c r="C17" s="9" t="s">
        <v>55</v>
      </c>
      <c r="D17" s="9" t="s">
        <v>56</v>
      </c>
      <c r="E17" s="10">
        <v>65</v>
      </c>
      <c r="F17" s="19" t="s">
        <v>11</v>
      </c>
      <c r="G17" s="93"/>
      <c r="H17" s="13" t="s">
        <v>11</v>
      </c>
      <c r="I17" s="58"/>
      <c r="J17" s="53"/>
    </row>
    <row r="18" spans="1:10" ht="49.5" customHeight="1">
      <c r="A18" s="5" t="s">
        <v>34</v>
      </c>
      <c r="B18" s="5" t="s">
        <v>54</v>
      </c>
      <c r="C18" s="5" t="s">
        <v>57</v>
      </c>
      <c r="D18" s="5" t="s">
        <v>56</v>
      </c>
      <c r="E18" s="6">
        <v>2895</v>
      </c>
      <c r="F18" s="15" t="s">
        <v>11</v>
      </c>
      <c r="G18" s="92"/>
      <c r="H18" s="21" t="s">
        <v>11</v>
      </c>
      <c r="I18" s="57"/>
      <c r="J18" s="53"/>
    </row>
    <row r="19" spans="1:10" ht="49.5" customHeight="1">
      <c r="A19" s="9" t="s">
        <v>34</v>
      </c>
      <c r="B19" s="9" t="s">
        <v>58</v>
      </c>
      <c r="C19" s="9" t="s">
        <v>429</v>
      </c>
      <c r="D19" s="13" t="s">
        <v>11</v>
      </c>
      <c r="E19" s="10"/>
      <c r="F19" s="11" t="s">
        <v>38</v>
      </c>
      <c r="G19" s="12">
        <v>1302500</v>
      </c>
      <c r="H19" s="13" t="s">
        <v>11</v>
      </c>
      <c r="I19" s="58"/>
      <c r="J19" s="53"/>
    </row>
    <row r="20" spans="1:10" ht="49.5" customHeight="1">
      <c r="A20" s="5" t="s">
        <v>34</v>
      </c>
      <c r="B20" s="5" t="s">
        <v>58</v>
      </c>
      <c r="C20" s="5" t="s">
        <v>59</v>
      </c>
      <c r="D20" s="5" t="s">
        <v>60</v>
      </c>
      <c r="E20" s="6">
        <v>21</v>
      </c>
      <c r="F20" s="16" t="s">
        <v>61</v>
      </c>
      <c r="G20" s="95">
        <v>604379</v>
      </c>
      <c r="H20" s="8" t="s">
        <v>11</v>
      </c>
      <c r="I20" s="57"/>
      <c r="J20" s="52"/>
    </row>
    <row r="21" spans="1:10" ht="49.5" customHeight="1">
      <c r="A21" s="9" t="s">
        <v>62</v>
      </c>
      <c r="B21" s="9" t="s">
        <v>63</v>
      </c>
      <c r="C21" s="9" t="s">
        <v>64</v>
      </c>
      <c r="D21" s="9" t="s">
        <v>65</v>
      </c>
      <c r="E21" s="10">
        <v>352</v>
      </c>
      <c r="F21" s="19" t="s">
        <v>11</v>
      </c>
      <c r="G21" s="93"/>
      <c r="H21" s="20" t="s">
        <v>11</v>
      </c>
      <c r="I21" s="58"/>
      <c r="J21" s="52"/>
    </row>
    <row r="22" spans="1:10" ht="49.5" customHeight="1">
      <c r="A22" s="5" t="s">
        <v>62</v>
      </c>
      <c r="B22" s="5" t="s">
        <v>63</v>
      </c>
      <c r="C22" s="5" t="s">
        <v>66</v>
      </c>
      <c r="D22" s="5" t="s">
        <v>67</v>
      </c>
      <c r="E22" s="6">
        <v>109831</v>
      </c>
      <c r="F22" s="15" t="s">
        <v>11</v>
      </c>
      <c r="G22" s="18"/>
      <c r="H22" s="21" t="s">
        <v>11</v>
      </c>
      <c r="I22" s="57"/>
      <c r="J22" s="52"/>
    </row>
    <row r="23" spans="1:10" ht="49.5" customHeight="1">
      <c r="A23" s="9" t="s">
        <v>62</v>
      </c>
      <c r="B23" s="9" t="s">
        <v>63</v>
      </c>
      <c r="C23" s="9" t="s">
        <v>68</v>
      </c>
      <c r="D23" s="9" t="s">
        <v>69</v>
      </c>
      <c r="E23" s="10">
        <v>2656</v>
      </c>
      <c r="F23" s="11" t="s">
        <v>70</v>
      </c>
      <c r="G23" s="94">
        <v>7152083</v>
      </c>
      <c r="H23" s="13" t="s">
        <v>11</v>
      </c>
      <c r="I23" s="58"/>
      <c r="J23" s="52"/>
    </row>
    <row r="24" spans="1:10" ht="49.5" customHeight="1">
      <c r="A24" s="5" t="s">
        <v>62</v>
      </c>
      <c r="B24" s="5" t="s">
        <v>71</v>
      </c>
      <c r="C24" s="5" t="s">
        <v>72</v>
      </c>
      <c r="D24" s="5" t="s">
        <v>65</v>
      </c>
      <c r="E24" s="6">
        <v>430</v>
      </c>
      <c r="F24" s="7" t="s">
        <v>11</v>
      </c>
      <c r="G24" s="92"/>
      <c r="H24" s="8" t="s">
        <v>11</v>
      </c>
      <c r="I24" s="57"/>
      <c r="J24" s="52"/>
    </row>
    <row r="25" spans="1:10" ht="49.5" customHeight="1">
      <c r="A25" s="9" t="s">
        <v>62</v>
      </c>
      <c r="B25" s="9" t="s">
        <v>71</v>
      </c>
      <c r="C25" s="9" t="s">
        <v>73</v>
      </c>
      <c r="D25" s="9" t="s">
        <v>67</v>
      </c>
      <c r="E25" s="10">
        <v>104998</v>
      </c>
      <c r="F25" s="19" t="s">
        <v>11</v>
      </c>
      <c r="G25" s="93"/>
      <c r="H25" s="13" t="s">
        <v>11</v>
      </c>
      <c r="I25" s="58"/>
      <c r="J25" s="52"/>
    </row>
    <row r="26" spans="1:10" ht="49.5" customHeight="1">
      <c r="A26" s="5" t="s">
        <v>62</v>
      </c>
      <c r="B26" s="5" t="s">
        <v>71</v>
      </c>
      <c r="C26" s="5" t="s">
        <v>74</v>
      </c>
      <c r="D26" s="5" t="s">
        <v>69</v>
      </c>
      <c r="E26" s="6">
        <v>2472</v>
      </c>
      <c r="F26" s="7" t="s">
        <v>11</v>
      </c>
      <c r="G26" s="92"/>
      <c r="H26" s="8" t="s">
        <v>11</v>
      </c>
      <c r="I26" s="57"/>
      <c r="J26" s="52"/>
    </row>
    <row r="27" spans="1:10" ht="49.5" customHeight="1">
      <c r="A27" s="9" t="s">
        <v>62</v>
      </c>
      <c r="B27" s="9" t="s">
        <v>75</v>
      </c>
      <c r="C27" s="9" t="s">
        <v>76</v>
      </c>
      <c r="D27" s="9" t="s">
        <v>77</v>
      </c>
      <c r="E27" s="10">
        <v>90</v>
      </c>
      <c r="F27" s="19" t="s">
        <v>11</v>
      </c>
      <c r="G27" s="48"/>
      <c r="H27" s="13" t="s">
        <v>11</v>
      </c>
      <c r="I27" s="58"/>
      <c r="J27" s="52"/>
    </row>
    <row r="28" spans="1:10" ht="49.5" customHeight="1">
      <c r="A28" s="5" t="s">
        <v>62</v>
      </c>
      <c r="B28" s="5" t="s">
        <v>75</v>
      </c>
      <c r="C28" s="5" t="s">
        <v>78</v>
      </c>
      <c r="D28" s="5" t="s">
        <v>79</v>
      </c>
      <c r="E28" s="6">
        <v>5083</v>
      </c>
      <c r="F28" s="16" t="s">
        <v>80</v>
      </c>
      <c r="G28" s="18">
        <v>205069000</v>
      </c>
      <c r="H28" s="8" t="s">
        <v>11</v>
      </c>
      <c r="I28" s="57"/>
      <c r="J28" s="52"/>
    </row>
    <row r="29" spans="1:10" ht="49.5" customHeight="1">
      <c r="A29" s="9" t="s">
        <v>62</v>
      </c>
      <c r="B29" s="9" t="s">
        <v>81</v>
      </c>
      <c r="C29" s="9" t="s">
        <v>82</v>
      </c>
      <c r="D29" s="9" t="s">
        <v>83</v>
      </c>
      <c r="E29" s="10">
        <v>728</v>
      </c>
      <c r="F29" s="11" t="s">
        <v>84</v>
      </c>
      <c r="G29" s="22">
        <v>362978995</v>
      </c>
      <c r="H29" s="13" t="s">
        <v>11</v>
      </c>
      <c r="I29" s="58"/>
      <c r="J29" s="52"/>
    </row>
    <row r="30" spans="1:10" ht="49.5" customHeight="1">
      <c r="A30" s="5" t="s">
        <v>62</v>
      </c>
      <c r="B30" s="5" t="s">
        <v>81</v>
      </c>
      <c r="C30" s="5" t="s">
        <v>82</v>
      </c>
      <c r="D30" s="5" t="s">
        <v>85</v>
      </c>
      <c r="E30" s="6">
        <v>15</v>
      </c>
      <c r="F30" s="16" t="s">
        <v>86</v>
      </c>
      <c r="G30" s="23">
        <v>33815153</v>
      </c>
      <c r="H30" s="8" t="s">
        <v>11</v>
      </c>
      <c r="I30" s="57"/>
      <c r="J30" s="52"/>
    </row>
    <row r="31" spans="1:10" ht="49.5" customHeight="1">
      <c r="A31" s="9" t="s">
        <v>62</v>
      </c>
      <c r="B31" s="9" t="s">
        <v>87</v>
      </c>
      <c r="C31" s="9" t="s">
        <v>88</v>
      </c>
      <c r="D31" s="9" t="s">
        <v>89</v>
      </c>
      <c r="E31" s="10">
        <v>145</v>
      </c>
      <c r="F31" s="11" t="s">
        <v>90</v>
      </c>
      <c r="G31" s="24">
        <v>432424030</v>
      </c>
      <c r="H31" s="13" t="s">
        <v>11</v>
      </c>
      <c r="I31" s="58"/>
      <c r="J31" s="52"/>
    </row>
    <row r="32" spans="1:10" ht="49.5" customHeight="1">
      <c r="A32" s="5" t="s">
        <v>62</v>
      </c>
      <c r="B32" s="5" t="s">
        <v>87</v>
      </c>
      <c r="C32" s="5" t="s">
        <v>88</v>
      </c>
      <c r="D32" s="5" t="s">
        <v>91</v>
      </c>
      <c r="E32" s="6">
        <v>6</v>
      </c>
      <c r="F32" s="16" t="s">
        <v>92</v>
      </c>
      <c r="G32" s="23">
        <v>14926931</v>
      </c>
      <c r="H32" s="8" t="s">
        <v>11</v>
      </c>
      <c r="I32" s="57"/>
      <c r="J32" s="52"/>
    </row>
    <row r="33" spans="1:10" ht="49.5" customHeight="1">
      <c r="A33" s="9" t="s">
        <v>62</v>
      </c>
      <c r="B33" s="9" t="s">
        <v>93</v>
      </c>
      <c r="C33" s="9" t="s">
        <v>94</v>
      </c>
      <c r="D33" s="9" t="s">
        <v>95</v>
      </c>
      <c r="E33" s="10">
        <v>30186</v>
      </c>
      <c r="F33" s="11" t="s">
        <v>96</v>
      </c>
      <c r="G33" s="24">
        <v>209560.5</v>
      </c>
      <c r="H33" s="13" t="s">
        <v>11</v>
      </c>
      <c r="I33" s="58"/>
      <c r="J33" s="52"/>
    </row>
    <row r="34" spans="1:10" ht="49.5" customHeight="1">
      <c r="A34" s="5" t="s">
        <v>62</v>
      </c>
      <c r="B34" s="5" t="s">
        <v>97</v>
      </c>
      <c r="C34" s="5" t="s">
        <v>98</v>
      </c>
      <c r="D34" s="5" t="s">
        <v>99</v>
      </c>
      <c r="E34" s="6">
        <v>20954</v>
      </c>
      <c r="F34" s="16" t="s">
        <v>100</v>
      </c>
      <c r="G34" s="92">
        <v>983391</v>
      </c>
      <c r="H34" s="8" t="s">
        <v>11</v>
      </c>
      <c r="I34" s="57"/>
      <c r="J34" s="53"/>
    </row>
    <row r="35" spans="1:10" ht="49.5" customHeight="1">
      <c r="A35" s="9" t="s">
        <v>430</v>
      </c>
      <c r="B35" s="9" t="s">
        <v>431</v>
      </c>
      <c r="C35" s="9" t="s">
        <v>432</v>
      </c>
      <c r="D35" s="9" t="s">
        <v>106</v>
      </c>
      <c r="E35" s="10">
        <v>57</v>
      </c>
      <c r="F35" s="11" t="s">
        <v>107</v>
      </c>
      <c r="G35" s="24">
        <v>25531521.83</v>
      </c>
      <c r="H35" s="13" t="s">
        <v>344</v>
      </c>
      <c r="I35" s="94">
        <v>55383553.94</v>
      </c>
      <c r="J35" s="53"/>
    </row>
    <row r="36" spans="1:10" ht="49.5" customHeight="1">
      <c r="A36" s="5" t="s">
        <v>430</v>
      </c>
      <c r="B36" s="5" t="s">
        <v>431</v>
      </c>
      <c r="C36" s="5" t="s">
        <v>433</v>
      </c>
      <c r="D36" s="5" t="s">
        <v>106</v>
      </c>
      <c r="E36" s="6">
        <v>293</v>
      </c>
      <c r="F36" s="16" t="s">
        <v>107</v>
      </c>
      <c r="G36" s="23">
        <v>2338432</v>
      </c>
      <c r="H36" s="8" t="s">
        <v>344</v>
      </c>
      <c r="I36" s="95">
        <v>5060071</v>
      </c>
      <c r="J36" s="53"/>
    </row>
    <row r="37" spans="1:10" ht="49.5" customHeight="1">
      <c r="A37" s="9" t="s">
        <v>430</v>
      </c>
      <c r="B37" s="9" t="s">
        <v>434</v>
      </c>
      <c r="C37" s="9" t="s">
        <v>435</v>
      </c>
      <c r="D37" s="9" t="s">
        <v>106</v>
      </c>
      <c r="E37" s="10">
        <v>20</v>
      </c>
      <c r="F37" s="11" t="s">
        <v>107</v>
      </c>
      <c r="G37" s="24">
        <v>1291909</v>
      </c>
      <c r="H37" s="13" t="s">
        <v>344</v>
      </c>
      <c r="I37" s="94">
        <v>4004636</v>
      </c>
      <c r="J37" s="53"/>
    </row>
    <row r="38" spans="1:10" ht="49.5" customHeight="1">
      <c r="A38" s="5" t="s">
        <v>430</v>
      </c>
      <c r="B38" s="5" t="s">
        <v>434</v>
      </c>
      <c r="C38" s="5" t="s">
        <v>436</v>
      </c>
      <c r="D38" s="5" t="s">
        <v>106</v>
      </c>
      <c r="E38" s="6">
        <v>77</v>
      </c>
      <c r="F38" s="16" t="s">
        <v>107</v>
      </c>
      <c r="G38" s="23">
        <v>20283194</v>
      </c>
      <c r="H38" s="8" t="s">
        <v>344</v>
      </c>
      <c r="I38" s="95">
        <v>97384849</v>
      </c>
      <c r="J38" s="53"/>
    </row>
    <row r="39" spans="1:10" ht="49.5" customHeight="1">
      <c r="A39" s="9" t="s">
        <v>430</v>
      </c>
      <c r="B39" s="9" t="s">
        <v>434</v>
      </c>
      <c r="C39" s="9" t="s">
        <v>437</v>
      </c>
      <c r="D39" s="9" t="s">
        <v>106</v>
      </c>
      <c r="E39" s="10">
        <v>1527</v>
      </c>
      <c r="F39" s="11" t="s">
        <v>107</v>
      </c>
      <c r="G39" s="24">
        <v>13842389</v>
      </c>
      <c r="H39" s="13" t="s">
        <v>344</v>
      </c>
      <c r="I39" s="94">
        <v>34266529</v>
      </c>
      <c r="J39" s="53"/>
    </row>
    <row r="40" spans="1:10" ht="49.5" customHeight="1">
      <c r="A40" s="5" t="s">
        <v>430</v>
      </c>
      <c r="B40" s="5" t="s">
        <v>438</v>
      </c>
      <c r="C40" s="5" t="s">
        <v>439</v>
      </c>
      <c r="D40" s="9" t="s">
        <v>440</v>
      </c>
      <c r="E40" s="89">
        <v>1083</v>
      </c>
      <c r="F40" s="16" t="s">
        <v>441</v>
      </c>
      <c r="G40" s="23">
        <v>18685000</v>
      </c>
      <c r="H40" s="8" t="s">
        <v>11</v>
      </c>
      <c r="I40" s="57"/>
      <c r="J40" s="53"/>
    </row>
    <row r="41" spans="1:10" ht="49.5" customHeight="1">
      <c r="A41" s="9" t="s">
        <v>430</v>
      </c>
      <c r="B41" s="9" t="s">
        <v>438</v>
      </c>
      <c r="C41" s="9" t="s">
        <v>442</v>
      </c>
      <c r="D41" s="9" t="s">
        <v>443</v>
      </c>
      <c r="E41" s="10">
        <v>4</v>
      </c>
      <c r="F41" s="11" t="s">
        <v>444</v>
      </c>
      <c r="G41" s="94">
        <v>1596016</v>
      </c>
      <c r="H41" s="13" t="s">
        <v>11</v>
      </c>
      <c r="I41" s="58"/>
      <c r="J41" s="53"/>
    </row>
    <row r="42" spans="1:10" ht="49.5" customHeight="1">
      <c r="A42" s="5" t="s">
        <v>430</v>
      </c>
      <c r="B42" s="5" t="s">
        <v>438</v>
      </c>
      <c r="C42" s="5" t="s">
        <v>445</v>
      </c>
      <c r="D42" s="9" t="s">
        <v>446</v>
      </c>
      <c r="E42" s="89">
        <v>56719</v>
      </c>
      <c r="F42" s="7" t="s">
        <v>11</v>
      </c>
      <c r="G42" s="23"/>
      <c r="H42" s="8" t="s">
        <v>11</v>
      </c>
      <c r="I42" s="57"/>
      <c r="J42" s="54"/>
    </row>
    <row r="43" spans="1:10" ht="49.5" customHeight="1">
      <c r="A43" s="9" t="s">
        <v>430</v>
      </c>
      <c r="B43" s="9" t="s">
        <v>438</v>
      </c>
      <c r="C43" s="9" t="s">
        <v>447</v>
      </c>
      <c r="D43" s="9" t="s">
        <v>448</v>
      </c>
      <c r="E43" s="10">
        <v>14</v>
      </c>
      <c r="F43" s="11" t="s">
        <v>449</v>
      </c>
      <c r="G43" s="94">
        <v>23925400</v>
      </c>
      <c r="H43" s="13" t="s">
        <v>11</v>
      </c>
      <c r="I43" s="58"/>
      <c r="J43" s="53"/>
    </row>
    <row r="44" spans="1:10" ht="49.5" customHeight="1">
      <c r="A44" s="5" t="s">
        <v>430</v>
      </c>
      <c r="B44" s="5" t="s">
        <v>438</v>
      </c>
      <c r="C44" s="5" t="s">
        <v>450</v>
      </c>
      <c r="D44" s="5" t="s">
        <v>451</v>
      </c>
      <c r="E44" s="6">
        <v>82</v>
      </c>
      <c r="F44" s="7" t="s">
        <v>11</v>
      </c>
      <c r="G44" s="23"/>
      <c r="H44" s="8" t="s">
        <v>11</v>
      </c>
      <c r="I44" s="57"/>
      <c r="J44" s="53"/>
    </row>
    <row r="45" spans="1:10" ht="49.5" customHeight="1">
      <c r="A45" s="9" t="s">
        <v>430</v>
      </c>
      <c r="B45" s="9" t="s">
        <v>438</v>
      </c>
      <c r="C45" s="9" t="s">
        <v>452</v>
      </c>
      <c r="D45" s="9" t="s">
        <v>453</v>
      </c>
      <c r="E45" s="10">
        <v>450</v>
      </c>
      <c r="F45" s="19" t="s">
        <v>11</v>
      </c>
      <c r="G45" s="24"/>
      <c r="H45" s="13" t="s">
        <v>11</v>
      </c>
      <c r="I45" s="58"/>
      <c r="J45" s="53"/>
    </row>
    <row r="46" spans="1:10" ht="49.5" customHeight="1">
      <c r="A46" s="5" t="s">
        <v>430</v>
      </c>
      <c r="B46" s="5" t="s">
        <v>438</v>
      </c>
      <c r="C46" s="5" t="s">
        <v>454</v>
      </c>
      <c r="D46" s="5" t="s">
        <v>455</v>
      </c>
      <c r="E46" s="6">
        <v>51</v>
      </c>
      <c r="F46" s="16" t="s">
        <v>456</v>
      </c>
      <c r="G46" s="95">
        <v>2523447</v>
      </c>
      <c r="H46" s="8" t="s">
        <v>11</v>
      </c>
      <c r="I46" s="57"/>
      <c r="J46" s="53"/>
    </row>
    <row r="47" spans="1:10" ht="49.5" customHeight="1">
      <c r="A47" s="9" t="s">
        <v>430</v>
      </c>
      <c r="B47" s="9" t="s">
        <v>457</v>
      </c>
      <c r="C47" s="9" t="s">
        <v>458</v>
      </c>
      <c r="D47" s="9" t="s">
        <v>459</v>
      </c>
      <c r="E47" s="10">
        <v>873</v>
      </c>
      <c r="F47" s="19" t="s">
        <v>11</v>
      </c>
      <c r="G47" s="93"/>
      <c r="H47" s="13" t="s">
        <v>11</v>
      </c>
      <c r="I47" s="58"/>
      <c r="J47" s="53"/>
    </row>
    <row r="48" spans="1:10" ht="49.5" customHeight="1">
      <c r="A48" s="5" t="s">
        <v>430</v>
      </c>
      <c r="B48" s="5" t="s">
        <v>457</v>
      </c>
      <c r="C48" s="5" t="s">
        <v>460</v>
      </c>
      <c r="D48" s="5" t="s">
        <v>288</v>
      </c>
      <c r="E48" s="6">
        <v>98</v>
      </c>
      <c r="F48" s="7" t="s">
        <v>11</v>
      </c>
      <c r="G48" s="92"/>
      <c r="H48" s="8" t="s">
        <v>11</v>
      </c>
      <c r="I48" s="57"/>
      <c r="J48" s="53"/>
    </row>
    <row r="49" spans="1:10" ht="49.5" customHeight="1">
      <c r="A49" s="9" t="s">
        <v>430</v>
      </c>
      <c r="B49" s="9" t="s">
        <v>457</v>
      </c>
      <c r="C49" s="9" t="s">
        <v>461</v>
      </c>
      <c r="D49" s="9" t="s">
        <v>106</v>
      </c>
      <c r="E49" s="10">
        <v>37</v>
      </c>
      <c r="F49" s="11" t="s">
        <v>107</v>
      </c>
      <c r="G49" s="24">
        <v>5169467</v>
      </c>
      <c r="H49" s="13" t="s">
        <v>11</v>
      </c>
      <c r="I49" s="58"/>
      <c r="J49" s="53"/>
    </row>
    <row r="50" spans="1:10" ht="49.5" customHeight="1">
      <c r="A50" s="5" t="s">
        <v>430</v>
      </c>
      <c r="B50" s="5" t="s">
        <v>457</v>
      </c>
      <c r="C50" s="5" t="s">
        <v>462</v>
      </c>
      <c r="D50" s="5" t="s">
        <v>206</v>
      </c>
      <c r="E50" s="6">
        <v>46</v>
      </c>
      <c r="F50" s="7" t="s">
        <v>11</v>
      </c>
      <c r="G50" s="92"/>
      <c r="H50" s="8" t="s">
        <v>11</v>
      </c>
      <c r="I50" s="57"/>
      <c r="J50" s="53"/>
    </row>
    <row r="51" spans="1:10" ht="49.5" customHeight="1">
      <c r="A51" s="9" t="s">
        <v>430</v>
      </c>
      <c r="B51" s="9" t="s">
        <v>457</v>
      </c>
      <c r="C51" s="9" t="s">
        <v>463</v>
      </c>
      <c r="D51" s="9" t="s">
        <v>106</v>
      </c>
      <c r="E51" s="10">
        <v>38</v>
      </c>
      <c r="F51" s="11" t="s">
        <v>107</v>
      </c>
      <c r="G51" s="94">
        <v>3532979</v>
      </c>
      <c r="H51" s="13" t="s">
        <v>286</v>
      </c>
      <c r="I51" s="85">
        <v>12061180</v>
      </c>
      <c r="J51" s="53"/>
    </row>
    <row r="52" spans="1:10" ht="49.5" customHeight="1">
      <c r="A52" s="5" t="s">
        <v>430</v>
      </c>
      <c r="B52" s="5" t="s">
        <v>457</v>
      </c>
      <c r="C52" s="5" t="s">
        <v>464</v>
      </c>
      <c r="D52" s="5" t="s">
        <v>106</v>
      </c>
      <c r="E52" s="6">
        <v>278</v>
      </c>
      <c r="F52" s="16" t="s">
        <v>107</v>
      </c>
      <c r="G52" s="95">
        <v>5260508</v>
      </c>
      <c r="H52" s="8" t="s">
        <v>286</v>
      </c>
      <c r="I52" s="86">
        <v>14308479</v>
      </c>
      <c r="J52" s="53"/>
    </row>
    <row r="53" spans="1:10" ht="49.5" customHeight="1">
      <c r="A53" s="9" t="s">
        <v>430</v>
      </c>
      <c r="B53" s="9" t="s">
        <v>465</v>
      </c>
      <c r="C53" s="9" t="s">
        <v>466</v>
      </c>
      <c r="D53" s="9" t="s">
        <v>467</v>
      </c>
      <c r="E53" s="10">
        <v>430</v>
      </c>
      <c r="F53" s="19" t="s">
        <v>11</v>
      </c>
      <c r="G53" s="24"/>
      <c r="H53" s="13" t="s">
        <v>11</v>
      </c>
      <c r="I53" s="58"/>
      <c r="J53" s="53"/>
    </row>
    <row r="54" spans="1:10" ht="49.5" customHeight="1">
      <c r="A54" s="5" t="s">
        <v>430</v>
      </c>
      <c r="B54" s="5" t="s">
        <v>465</v>
      </c>
      <c r="C54" s="5" t="s">
        <v>468</v>
      </c>
      <c r="D54" s="5" t="s">
        <v>469</v>
      </c>
      <c r="E54" s="6">
        <f>986+130+1783+2246</f>
        <v>5145</v>
      </c>
      <c r="F54" s="7" t="s">
        <v>11</v>
      </c>
      <c r="G54" s="23"/>
      <c r="H54" s="8" t="s">
        <v>11</v>
      </c>
      <c r="I54" s="57"/>
      <c r="J54" s="53"/>
    </row>
    <row r="55" spans="1:10" ht="49.5" customHeight="1">
      <c r="A55" s="9" t="s">
        <v>430</v>
      </c>
      <c r="B55" s="9" t="s">
        <v>465</v>
      </c>
      <c r="C55" s="9" t="s">
        <v>470</v>
      </c>
      <c r="D55" s="9" t="s">
        <v>471</v>
      </c>
      <c r="E55" s="10">
        <v>935</v>
      </c>
      <c r="F55" s="19" t="s">
        <v>11</v>
      </c>
      <c r="G55" s="24"/>
      <c r="H55" s="13" t="s">
        <v>11</v>
      </c>
      <c r="I55" s="58"/>
      <c r="J55" s="53"/>
    </row>
    <row r="56" spans="1:10" ht="49.5" customHeight="1">
      <c r="A56" s="5" t="s">
        <v>430</v>
      </c>
      <c r="B56" s="5" t="s">
        <v>465</v>
      </c>
      <c r="C56" s="5" t="s">
        <v>472</v>
      </c>
      <c r="D56" s="5" t="s">
        <v>188</v>
      </c>
      <c r="E56" s="6">
        <v>2227</v>
      </c>
      <c r="F56" s="7" t="s">
        <v>11</v>
      </c>
      <c r="G56" s="23"/>
      <c r="H56" s="8" t="s">
        <v>11</v>
      </c>
      <c r="I56" s="57"/>
      <c r="J56" s="53"/>
    </row>
    <row r="57" spans="1:10" ht="49.5" customHeight="1">
      <c r="A57" s="9" t="s">
        <v>430</v>
      </c>
      <c r="B57" s="9" t="s">
        <v>473</v>
      </c>
      <c r="C57" s="9" t="s">
        <v>474</v>
      </c>
      <c r="D57" s="9" t="s">
        <v>475</v>
      </c>
      <c r="E57" s="10">
        <v>1272</v>
      </c>
      <c r="F57" s="11" t="s">
        <v>476</v>
      </c>
      <c r="G57" s="24">
        <v>2509039</v>
      </c>
      <c r="H57" s="13" t="s">
        <v>11</v>
      </c>
      <c r="I57" s="58"/>
      <c r="J57" s="53"/>
    </row>
    <row r="58" spans="1:10" ht="49.5" customHeight="1">
      <c r="A58" s="5" t="s">
        <v>430</v>
      </c>
      <c r="B58" s="5" t="s">
        <v>473</v>
      </c>
      <c r="C58" s="5" t="s">
        <v>477</v>
      </c>
      <c r="D58" s="5" t="s">
        <v>478</v>
      </c>
      <c r="E58" s="6">
        <v>20347</v>
      </c>
      <c r="F58" s="7" t="s">
        <v>11</v>
      </c>
      <c r="G58" s="23"/>
      <c r="H58" s="8" t="s">
        <v>11</v>
      </c>
      <c r="I58" s="57"/>
      <c r="J58" s="53"/>
    </row>
    <row r="59" spans="1:10" ht="49.5" customHeight="1">
      <c r="A59" s="9" t="s">
        <v>430</v>
      </c>
      <c r="B59" s="9" t="s">
        <v>473</v>
      </c>
      <c r="C59" s="9" t="s">
        <v>479</v>
      </c>
      <c r="D59" s="9" t="s">
        <v>480</v>
      </c>
      <c r="E59" s="10">
        <v>31</v>
      </c>
      <c r="F59" s="11" t="s">
        <v>107</v>
      </c>
      <c r="G59" s="24">
        <v>3650000</v>
      </c>
      <c r="H59" s="13"/>
      <c r="I59" s="58"/>
      <c r="J59" s="53"/>
    </row>
    <row r="60" spans="1:10" ht="49.5" customHeight="1">
      <c r="A60" s="5" t="s">
        <v>430</v>
      </c>
      <c r="B60" s="5" t="s">
        <v>473</v>
      </c>
      <c r="C60" s="5" t="s">
        <v>481</v>
      </c>
      <c r="D60" s="5" t="s">
        <v>482</v>
      </c>
      <c r="E60" s="6">
        <v>106</v>
      </c>
      <c r="F60" s="5" t="s">
        <v>483</v>
      </c>
      <c r="G60" s="23">
        <v>10200000</v>
      </c>
      <c r="H60" s="8"/>
      <c r="I60" s="57"/>
      <c r="J60" s="53"/>
    </row>
    <row r="61" spans="1:10" ht="49.5" customHeight="1">
      <c r="A61" s="9" t="s">
        <v>484</v>
      </c>
      <c r="B61" s="9" t="s">
        <v>485</v>
      </c>
      <c r="C61" s="9" t="s">
        <v>486</v>
      </c>
      <c r="D61" s="9" t="s">
        <v>487</v>
      </c>
      <c r="E61" s="10">
        <v>7700</v>
      </c>
      <c r="F61" s="19" t="s">
        <v>11</v>
      </c>
      <c r="G61" s="24"/>
      <c r="H61" s="13" t="s">
        <v>11</v>
      </c>
      <c r="I61" s="58"/>
      <c r="J61" s="53"/>
    </row>
    <row r="62" spans="1:10" ht="49.5" customHeight="1">
      <c r="A62" s="5" t="s">
        <v>484</v>
      </c>
      <c r="B62" s="5" t="s">
        <v>485</v>
      </c>
      <c r="C62" s="5" t="s">
        <v>488</v>
      </c>
      <c r="D62" s="5" t="s">
        <v>131</v>
      </c>
      <c r="E62" s="6">
        <v>122</v>
      </c>
      <c r="F62" s="16" t="s">
        <v>70</v>
      </c>
      <c r="G62" s="23">
        <v>14895995</v>
      </c>
      <c r="H62" s="8" t="s">
        <v>11</v>
      </c>
      <c r="I62" s="57"/>
      <c r="J62" s="53"/>
    </row>
    <row r="63" spans="1:10" ht="49.5" customHeight="1">
      <c r="A63" s="9" t="s">
        <v>484</v>
      </c>
      <c r="B63" s="9" t="s">
        <v>489</v>
      </c>
      <c r="C63" s="9" t="s">
        <v>490</v>
      </c>
      <c r="D63" s="13" t="s">
        <v>11</v>
      </c>
      <c r="E63" s="10"/>
      <c r="F63" s="11" t="s">
        <v>303</v>
      </c>
      <c r="G63" s="24">
        <v>17555309.11</v>
      </c>
      <c r="H63" s="13" t="s">
        <v>11</v>
      </c>
      <c r="I63" s="58"/>
      <c r="J63" s="53"/>
    </row>
    <row r="64" spans="1:10" ht="49.5" customHeight="1">
      <c r="A64" s="5" t="s">
        <v>484</v>
      </c>
      <c r="B64" s="5" t="s">
        <v>489</v>
      </c>
      <c r="C64" s="5" t="s">
        <v>491</v>
      </c>
      <c r="D64" s="8" t="s">
        <v>11</v>
      </c>
      <c r="E64" s="25"/>
      <c r="F64" s="16" t="s">
        <v>195</v>
      </c>
      <c r="G64" s="23">
        <v>6687890.31</v>
      </c>
      <c r="H64" s="8" t="s">
        <v>11</v>
      </c>
      <c r="I64" s="57"/>
      <c r="J64" s="53"/>
    </row>
    <row r="65" spans="1:10" ht="49.5" customHeight="1">
      <c r="A65" s="9" t="s">
        <v>484</v>
      </c>
      <c r="B65" s="9" t="s">
        <v>489</v>
      </c>
      <c r="C65" s="9" t="s">
        <v>492</v>
      </c>
      <c r="D65" s="9" t="s">
        <v>493</v>
      </c>
      <c r="E65" s="10">
        <v>7313</v>
      </c>
      <c r="F65" s="19" t="s">
        <v>11</v>
      </c>
      <c r="G65" s="24"/>
      <c r="H65" s="13" t="s">
        <v>11</v>
      </c>
      <c r="I65" s="58"/>
      <c r="J65" s="53"/>
    </row>
    <row r="66" spans="1:10" ht="49.5" customHeight="1">
      <c r="A66" s="5" t="s">
        <v>484</v>
      </c>
      <c r="B66" s="5" t="s">
        <v>489</v>
      </c>
      <c r="C66" s="8" t="s">
        <v>494</v>
      </c>
      <c r="D66" s="5" t="s">
        <v>495</v>
      </c>
      <c r="E66" s="6">
        <v>2655</v>
      </c>
      <c r="F66" s="7" t="s">
        <v>11</v>
      </c>
      <c r="G66" s="92"/>
      <c r="H66" s="8" t="s">
        <v>11</v>
      </c>
      <c r="I66" s="57"/>
      <c r="J66" s="55"/>
    </row>
    <row r="67" spans="1:10" ht="49.5" customHeight="1">
      <c r="A67" s="9" t="s">
        <v>101</v>
      </c>
      <c r="B67" s="9" t="s">
        <v>102</v>
      </c>
      <c r="C67" s="26" t="s">
        <v>103</v>
      </c>
      <c r="D67" s="9" t="s">
        <v>104</v>
      </c>
      <c r="E67" s="10">
        <v>4631</v>
      </c>
      <c r="F67" s="19" t="s">
        <v>11</v>
      </c>
      <c r="G67" s="93"/>
      <c r="H67" s="13" t="s">
        <v>11</v>
      </c>
      <c r="I67" s="58"/>
      <c r="J67" s="55"/>
    </row>
    <row r="68" spans="1:10" ht="49.5" customHeight="1">
      <c r="A68" s="5" t="s">
        <v>101</v>
      </c>
      <c r="B68" s="5" t="s">
        <v>101</v>
      </c>
      <c r="C68" s="5" t="s">
        <v>105</v>
      </c>
      <c r="D68" s="5" t="s">
        <v>106</v>
      </c>
      <c r="E68" s="6">
        <v>27</v>
      </c>
      <c r="F68" s="16" t="s">
        <v>107</v>
      </c>
      <c r="G68" s="18">
        <v>8451865.9</v>
      </c>
      <c r="H68" s="8" t="s">
        <v>11</v>
      </c>
      <c r="I68" s="57"/>
      <c r="J68" s="55"/>
    </row>
    <row r="69" spans="1:10" ht="49.5" customHeight="1">
      <c r="A69" s="9" t="s">
        <v>101</v>
      </c>
      <c r="B69" s="9" t="s">
        <v>108</v>
      </c>
      <c r="C69" s="9" t="s">
        <v>109</v>
      </c>
      <c r="D69" s="9" t="s">
        <v>110</v>
      </c>
      <c r="E69" s="10">
        <v>34</v>
      </c>
      <c r="F69" s="11" t="s">
        <v>111</v>
      </c>
      <c r="G69" s="22">
        <v>2865000</v>
      </c>
      <c r="H69" s="13" t="s">
        <v>11</v>
      </c>
      <c r="I69" s="58"/>
      <c r="J69" s="55"/>
    </row>
    <row r="70" spans="1:10" ht="49.5" customHeight="1">
      <c r="A70" s="5" t="s">
        <v>101</v>
      </c>
      <c r="B70" s="5" t="s">
        <v>108</v>
      </c>
      <c r="C70" s="5" t="s">
        <v>112</v>
      </c>
      <c r="D70" s="5" t="s">
        <v>113</v>
      </c>
      <c r="E70" s="6">
        <v>25</v>
      </c>
      <c r="F70" s="16" t="s">
        <v>114</v>
      </c>
      <c r="G70" s="95">
        <v>283000</v>
      </c>
      <c r="H70" s="8" t="s">
        <v>11</v>
      </c>
      <c r="I70" s="57"/>
      <c r="J70" s="55"/>
    </row>
    <row r="71" spans="1:10" ht="49.5" customHeight="1">
      <c r="A71" s="9" t="s">
        <v>101</v>
      </c>
      <c r="B71" s="9" t="s">
        <v>115</v>
      </c>
      <c r="C71" s="9" t="s">
        <v>116</v>
      </c>
      <c r="D71" s="9" t="s">
        <v>117</v>
      </c>
      <c r="E71" s="10">
        <v>2270840</v>
      </c>
      <c r="F71" s="11" t="s">
        <v>118</v>
      </c>
      <c r="G71" s="94">
        <v>29881559</v>
      </c>
      <c r="H71" s="13" t="s">
        <v>11</v>
      </c>
      <c r="I71" s="58"/>
      <c r="J71" s="55"/>
    </row>
    <row r="72" spans="1:10" ht="49.5" customHeight="1">
      <c r="A72" s="5" t="s">
        <v>101</v>
      </c>
      <c r="B72" s="5" t="s">
        <v>115</v>
      </c>
      <c r="C72" s="5" t="s">
        <v>119</v>
      </c>
      <c r="D72" s="5" t="s">
        <v>117</v>
      </c>
      <c r="E72" s="6">
        <v>14140000</v>
      </c>
      <c r="F72" s="16" t="s">
        <v>118</v>
      </c>
      <c r="G72" s="95">
        <v>54250000</v>
      </c>
      <c r="H72" s="8" t="s">
        <v>11</v>
      </c>
      <c r="I72" s="57"/>
      <c r="J72" s="55"/>
    </row>
    <row r="73" spans="1:10" ht="49.5" customHeight="1">
      <c r="A73" s="9" t="s">
        <v>101</v>
      </c>
      <c r="B73" s="9" t="s">
        <v>115</v>
      </c>
      <c r="C73" s="9" t="s">
        <v>120</v>
      </c>
      <c r="D73" s="13" t="s">
        <v>11</v>
      </c>
      <c r="E73" s="10"/>
      <c r="F73" s="11" t="s">
        <v>118</v>
      </c>
      <c r="G73" s="94">
        <v>3788000</v>
      </c>
      <c r="H73" s="13" t="s">
        <v>11</v>
      </c>
      <c r="I73" s="58"/>
      <c r="J73" s="55"/>
    </row>
    <row r="74" spans="1:10" ht="49.5" customHeight="1">
      <c r="A74" s="5" t="s">
        <v>101</v>
      </c>
      <c r="B74" s="5" t="s">
        <v>121</v>
      </c>
      <c r="C74" s="5" t="s">
        <v>122</v>
      </c>
      <c r="D74" s="5" t="s">
        <v>123</v>
      </c>
      <c r="E74" s="6">
        <v>1595</v>
      </c>
      <c r="F74" s="7" t="s">
        <v>11</v>
      </c>
      <c r="G74" s="92"/>
      <c r="H74" s="8" t="s">
        <v>11</v>
      </c>
      <c r="I74" s="57"/>
      <c r="J74" s="55"/>
    </row>
    <row r="75" spans="1:10" ht="49.5" customHeight="1">
      <c r="A75" s="9" t="s">
        <v>101</v>
      </c>
      <c r="B75" s="9" t="s">
        <v>121</v>
      </c>
      <c r="C75" s="9" t="s">
        <v>124</v>
      </c>
      <c r="D75" s="13" t="s">
        <v>11</v>
      </c>
      <c r="E75" s="10"/>
      <c r="F75" s="11" t="s">
        <v>107</v>
      </c>
      <c r="G75" s="94">
        <v>6164321.47</v>
      </c>
      <c r="H75" s="13" t="s">
        <v>11</v>
      </c>
      <c r="I75" s="58"/>
      <c r="J75" s="55"/>
    </row>
    <row r="76" spans="1:10" ht="49.5" customHeight="1">
      <c r="A76" s="5" t="s">
        <v>101</v>
      </c>
      <c r="B76" s="49" t="s">
        <v>121</v>
      </c>
      <c r="C76" s="5" t="s">
        <v>125</v>
      </c>
      <c r="D76" s="5" t="s">
        <v>126</v>
      </c>
      <c r="E76" s="6">
        <v>228</v>
      </c>
      <c r="F76" s="7" t="s">
        <v>11</v>
      </c>
      <c r="G76" s="92"/>
      <c r="H76" s="8" t="s">
        <v>11</v>
      </c>
      <c r="I76" s="57"/>
      <c r="J76" s="55"/>
    </row>
    <row r="77" spans="1:10" ht="49.5" customHeight="1">
      <c r="A77" s="9" t="s">
        <v>101</v>
      </c>
      <c r="B77" s="50" t="s">
        <v>121</v>
      </c>
      <c r="C77" s="9" t="s">
        <v>127</v>
      </c>
      <c r="D77" s="9" t="s">
        <v>128</v>
      </c>
      <c r="E77" s="10">
        <v>76</v>
      </c>
      <c r="F77" s="11" t="s">
        <v>129</v>
      </c>
      <c r="G77" s="94">
        <v>248476130</v>
      </c>
      <c r="H77" s="13" t="s">
        <v>11</v>
      </c>
      <c r="I77" s="58"/>
      <c r="J77" s="55"/>
    </row>
    <row r="78" spans="1:10" ht="49.5" customHeight="1">
      <c r="A78" s="5" t="s">
        <v>101</v>
      </c>
      <c r="B78" s="5" t="s">
        <v>121</v>
      </c>
      <c r="C78" s="5" t="s">
        <v>130</v>
      </c>
      <c r="D78" s="5" t="s">
        <v>131</v>
      </c>
      <c r="E78" s="6">
        <v>73</v>
      </c>
      <c r="F78" s="16" t="s">
        <v>70</v>
      </c>
      <c r="G78" s="18">
        <v>53661351</v>
      </c>
      <c r="H78" s="8" t="s">
        <v>11</v>
      </c>
      <c r="I78" s="18"/>
      <c r="J78" s="55"/>
    </row>
    <row r="79" spans="1:10" ht="49.5" customHeight="1">
      <c r="A79" s="9" t="s">
        <v>101</v>
      </c>
      <c r="B79" s="9" t="s">
        <v>121</v>
      </c>
      <c r="C79" s="9" t="s">
        <v>132</v>
      </c>
      <c r="D79" s="9" t="s">
        <v>133</v>
      </c>
      <c r="E79" s="10">
        <v>18</v>
      </c>
      <c r="F79" s="19" t="s">
        <v>11</v>
      </c>
      <c r="G79" s="93"/>
      <c r="H79" s="13" t="s">
        <v>11</v>
      </c>
      <c r="I79" s="58"/>
      <c r="J79" s="55"/>
    </row>
    <row r="80" spans="1:10" ht="49.5" customHeight="1">
      <c r="A80" s="5" t="s">
        <v>101</v>
      </c>
      <c r="B80" s="5" t="s">
        <v>121</v>
      </c>
      <c r="C80" s="5" t="s">
        <v>134</v>
      </c>
      <c r="D80" s="5" t="s">
        <v>135</v>
      </c>
      <c r="E80" s="6">
        <v>24</v>
      </c>
      <c r="F80" s="7" t="s">
        <v>11</v>
      </c>
      <c r="G80" s="92"/>
      <c r="H80" s="8" t="s">
        <v>11</v>
      </c>
      <c r="I80" s="57"/>
      <c r="J80" s="55"/>
    </row>
    <row r="81" spans="1:10" ht="49.5" customHeight="1">
      <c r="A81" s="9" t="s">
        <v>101</v>
      </c>
      <c r="B81" s="9" t="s">
        <v>121</v>
      </c>
      <c r="C81" s="9" t="s">
        <v>136</v>
      </c>
      <c r="D81" s="9" t="s">
        <v>137</v>
      </c>
      <c r="E81" s="10">
        <v>31</v>
      </c>
      <c r="F81" s="19" t="s">
        <v>11</v>
      </c>
      <c r="G81" s="93"/>
      <c r="H81" s="13" t="s">
        <v>11</v>
      </c>
      <c r="I81" s="58"/>
      <c r="J81" s="55"/>
    </row>
    <row r="82" spans="1:10" ht="49.5" customHeight="1">
      <c r="A82" s="5" t="s">
        <v>101</v>
      </c>
      <c r="B82" s="5" t="s">
        <v>138</v>
      </c>
      <c r="C82" s="5" t="s">
        <v>139</v>
      </c>
      <c r="D82" s="5" t="s">
        <v>140</v>
      </c>
      <c r="E82" s="6">
        <v>2442</v>
      </c>
      <c r="F82" s="16" t="s">
        <v>141</v>
      </c>
      <c r="G82" s="18">
        <v>33877000</v>
      </c>
      <c r="H82" s="8" t="s">
        <v>11</v>
      </c>
      <c r="I82" s="57"/>
      <c r="J82" s="55"/>
    </row>
    <row r="83" spans="1:10" ht="49.5" customHeight="1">
      <c r="A83" s="9" t="s">
        <v>101</v>
      </c>
      <c r="B83" s="9" t="s">
        <v>138</v>
      </c>
      <c r="C83" s="9" t="s">
        <v>142</v>
      </c>
      <c r="D83" s="9" t="s">
        <v>143</v>
      </c>
      <c r="E83" s="10">
        <v>5061</v>
      </c>
      <c r="F83" s="19" t="s">
        <v>11</v>
      </c>
      <c r="G83" s="93"/>
      <c r="H83" s="13" t="s">
        <v>11</v>
      </c>
      <c r="I83" s="58"/>
      <c r="J83" s="55"/>
    </row>
    <row r="84" spans="1:10" ht="49.5" customHeight="1">
      <c r="A84" s="5" t="s">
        <v>101</v>
      </c>
      <c r="B84" s="5" t="s">
        <v>144</v>
      </c>
      <c r="C84" s="5" t="s">
        <v>145</v>
      </c>
      <c r="D84" s="5" t="s">
        <v>146</v>
      </c>
      <c r="E84" s="6">
        <v>16490</v>
      </c>
      <c r="F84" s="7" t="s">
        <v>11</v>
      </c>
      <c r="G84" s="18"/>
      <c r="H84" s="8" t="s">
        <v>11</v>
      </c>
      <c r="I84" s="57"/>
      <c r="J84" s="55"/>
    </row>
    <row r="85" spans="1:10" ht="49.5" customHeight="1">
      <c r="A85" s="9" t="s">
        <v>101</v>
      </c>
      <c r="B85" s="9" t="s">
        <v>144</v>
      </c>
      <c r="C85" s="9" t="s">
        <v>147</v>
      </c>
      <c r="D85" s="9" t="s">
        <v>148</v>
      </c>
      <c r="E85" s="10">
        <v>7169</v>
      </c>
      <c r="F85" s="19" t="s">
        <v>11</v>
      </c>
      <c r="G85" s="22"/>
      <c r="H85" s="13" t="s">
        <v>11</v>
      </c>
      <c r="I85" s="58"/>
      <c r="J85" s="55"/>
    </row>
    <row r="86" spans="1:10" ht="49.5" customHeight="1">
      <c r="A86" s="5" t="s">
        <v>101</v>
      </c>
      <c r="B86" s="5" t="s">
        <v>149</v>
      </c>
      <c r="C86" s="5" t="s">
        <v>150</v>
      </c>
      <c r="D86" s="5" t="s">
        <v>151</v>
      </c>
      <c r="E86" s="6">
        <v>3463</v>
      </c>
      <c r="F86" s="16" t="s">
        <v>152</v>
      </c>
      <c r="G86" s="18">
        <v>3608664</v>
      </c>
      <c r="H86" s="8" t="s">
        <v>11</v>
      </c>
      <c r="I86" s="57"/>
      <c r="J86" s="55"/>
    </row>
    <row r="87" spans="1:10" ht="49.5" customHeight="1">
      <c r="A87" s="9" t="s">
        <v>101</v>
      </c>
      <c r="B87" s="9" t="s">
        <v>149</v>
      </c>
      <c r="C87" s="9" t="s">
        <v>153</v>
      </c>
      <c r="D87" s="9" t="s">
        <v>154</v>
      </c>
      <c r="E87" s="10">
        <v>551</v>
      </c>
      <c r="F87" s="11" t="s">
        <v>155</v>
      </c>
      <c r="G87" s="94">
        <v>2192592056</v>
      </c>
      <c r="H87" s="13" t="s">
        <v>11</v>
      </c>
      <c r="I87" s="58"/>
      <c r="J87" s="55"/>
    </row>
    <row r="88" spans="1:10" ht="49.5" customHeight="1">
      <c r="A88" s="5" t="s">
        <v>101</v>
      </c>
      <c r="B88" s="5" t="s">
        <v>149</v>
      </c>
      <c r="C88" s="5" t="s">
        <v>156</v>
      </c>
      <c r="D88" s="5" t="s">
        <v>157</v>
      </c>
      <c r="E88" s="6">
        <v>204</v>
      </c>
      <c r="F88" s="16" t="s">
        <v>158</v>
      </c>
      <c r="G88" s="18">
        <v>11332666</v>
      </c>
      <c r="H88" s="8" t="s">
        <v>11</v>
      </c>
      <c r="I88" s="57"/>
      <c r="J88" s="55"/>
    </row>
    <row r="89" spans="1:10" ht="49.5" customHeight="1">
      <c r="A89" s="9" t="s">
        <v>101</v>
      </c>
      <c r="B89" s="9" t="s">
        <v>159</v>
      </c>
      <c r="C89" s="9" t="s">
        <v>160</v>
      </c>
      <c r="D89" s="9" t="s">
        <v>128</v>
      </c>
      <c r="E89" s="10">
        <v>37</v>
      </c>
      <c r="F89" s="11" t="s">
        <v>129</v>
      </c>
      <c r="G89" s="22">
        <v>128153395</v>
      </c>
      <c r="H89" s="13" t="s">
        <v>11</v>
      </c>
      <c r="I89" s="58"/>
      <c r="J89" s="55"/>
    </row>
    <row r="90" spans="1:10" ht="49.5" customHeight="1">
      <c r="A90" s="5" t="s">
        <v>101</v>
      </c>
      <c r="B90" s="5" t="s">
        <v>159</v>
      </c>
      <c r="C90" s="5" t="s">
        <v>161</v>
      </c>
      <c r="D90" s="5" t="s">
        <v>162</v>
      </c>
      <c r="E90" s="6">
        <v>106</v>
      </c>
      <c r="F90" s="16" t="s">
        <v>163</v>
      </c>
      <c r="G90" s="18">
        <v>43082742</v>
      </c>
      <c r="H90" s="8" t="s">
        <v>11</v>
      </c>
      <c r="I90" s="57"/>
      <c r="J90" s="55"/>
    </row>
    <row r="91" spans="1:10" ht="49.5" customHeight="1">
      <c r="A91" s="9" t="s">
        <v>101</v>
      </c>
      <c r="B91" s="9" t="s">
        <v>164</v>
      </c>
      <c r="C91" s="9" t="s">
        <v>165</v>
      </c>
      <c r="D91" s="9" t="s">
        <v>166</v>
      </c>
      <c r="E91" s="10">
        <v>18</v>
      </c>
      <c r="F91" s="11" t="s">
        <v>167</v>
      </c>
      <c r="G91" s="94">
        <v>14338788.5</v>
      </c>
      <c r="H91" s="13" t="s">
        <v>11</v>
      </c>
      <c r="I91" s="58"/>
      <c r="J91" s="55"/>
    </row>
    <row r="92" spans="1:10" ht="49.5" customHeight="1">
      <c r="A92" s="5" t="s">
        <v>101</v>
      </c>
      <c r="B92" s="5" t="s">
        <v>164</v>
      </c>
      <c r="C92" s="5" t="s">
        <v>168</v>
      </c>
      <c r="D92" s="5" t="s">
        <v>166</v>
      </c>
      <c r="E92" s="6">
        <v>9</v>
      </c>
      <c r="F92" s="16" t="s">
        <v>167</v>
      </c>
      <c r="G92" s="27">
        <v>3388121.75</v>
      </c>
      <c r="H92" s="8" t="s">
        <v>11</v>
      </c>
      <c r="I92" s="57"/>
      <c r="J92" s="55"/>
    </row>
    <row r="93" spans="1:10" ht="49.5" customHeight="1">
      <c r="A93" s="9" t="s">
        <v>101</v>
      </c>
      <c r="B93" s="9" t="s">
        <v>164</v>
      </c>
      <c r="C93" s="9" t="s">
        <v>169</v>
      </c>
      <c r="D93" s="9" t="s">
        <v>170</v>
      </c>
      <c r="E93" s="10">
        <v>5</v>
      </c>
      <c r="F93" s="11" t="s">
        <v>129</v>
      </c>
      <c r="G93" s="94">
        <v>3080000</v>
      </c>
      <c r="H93" s="13" t="s">
        <v>11</v>
      </c>
      <c r="I93" s="58"/>
      <c r="J93" s="55"/>
    </row>
    <row r="94" spans="1:10" ht="49.5" customHeight="1">
      <c r="A94" s="5" t="s">
        <v>101</v>
      </c>
      <c r="B94" s="5" t="s">
        <v>164</v>
      </c>
      <c r="C94" s="5" t="s">
        <v>171</v>
      </c>
      <c r="D94" s="5" t="s">
        <v>113</v>
      </c>
      <c r="E94" s="6">
        <v>11</v>
      </c>
      <c r="F94" s="16" t="s">
        <v>129</v>
      </c>
      <c r="G94" s="27">
        <v>4245896.53</v>
      </c>
      <c r="H94" s="8" t="s">
        <v>11</v>
      </c>
      <c r="I94" s="57"/>
      <c r="J94" s="55"/>
    </row>
    <row r="95" spans="1:10" ht="49.5" customHeight="1">
      <c r="A95" s="9" t="s">
        <v>101</v>
      </c>
      <c r="B95" s="9" t="s">
        <v>172</v>
      </c>
      <c r="C95" s="9" t="s">
        <v>173</v>
      </c>
      <c r="D95" s="9" t="s">
        <v>174</v>
      </c>
      <c r="E95" s="10">
        <v>22883</v>
      </c>
      <c r="F95" s="11" t="s">
        <v>175</v>
      </c>
      <c r="G95" s="93">
        <v>172323</v>
      </c>
      <c r="H95" s="13" t="s">
        <v>11</v>
      </c>
      <c r="I95" s="58"/>
      <c r="J95" s="55"/>
    </row>
    <row r="96" spans="1:10" ht="49.5" customHeight="1">
      <c r="A96" s="5" t="s">
        <v>101</v>
      </c>
      <c r="B96" s="5" t="s">
        <v>172</v>
      </c>
      <c r="C96" s="5" t="s">
        <v>176</v>
      </c>
      <c r="D96" s="5" t="s">
        <v>177</v>
      </c>
      <c r="E96" s="6">
        <v>68644619</v>
      </c>
      <c r="F96" s="16" t="s">
        <v>178</v>
      </c>
      <c r="G96" s="18">
        <v>3904123</v>
      </c>
      <c r="H96" s="8" t="s">
        <v>11</v>
      </c>
      <c r="I96" s="18"/>
      <c r="J96" s="55"/>
    </row>
    <row r="97" spans="1:10" ht="49.5" customHeight="1">
      <c r="A97" s="9" t="s">
        <v>101</v>
      </c>
      <c r="B97" s="9" t="s">
        <v>172</v>
      </c>
      <c r="C97" s="9" t="s">
        <v>179</v>
      </c>
      <c r="D97" s="9" t="s">
        <v>180</v>
      </c>
      <c r="E97" s="10">
        <v>48442</v>
      </c>
      <c r="F97" s="28" t="s">
        <v>181</v>
      </c>
      <c r="G97" s="22">
        <v>3917315</v>
      </c>
      <c r="H97" s="13" t="s">
        <v>11</v>
      </c>
      <c r="I97" s="22"/>
      <c r="J97" s="55"/>
    </row>
    <row r="98" spans="1:10" ht="49.5" customHeight="1">
      <c r="A98" s="5" t="s">
        <v>101</v>
      </c>
      <c r="B98" s="5" t="s">
        <v>172</v>
      </c>
      <c r="C98" s="5" t="s">
        <v>182</v>
      </c>
      <c r="D98" s="5" t="s">
        <v>183</v>
      </c>
      <c r="E98" s="6">
        <v>65</v>
      </c>
      <c r="F98" s="7" t="s">
        <v>184</v>
      </c>
      <c r="G98" s="95">
        <v>17254189</v>
      </c>
      <c r="H98" s="8" t="s">
        <v>11</v>
      </c>
      <c r="I98" s="57"/>
      <c r="J98" s="55"/>
    </row>
    <row r="99" spans="1:10" ht="49.5" customHeight="1">
      <c r="A99" s="9" t="s">
        <v>185</v>
      </c>
      <c r="B99" s="9" t="s">
        <v>186</v>
      </c>
      <c r="C99" s="9" t="s">
        <v>187</v>
      </c>
      <c r="D99" s="9" t="s">
        <v>188</v>
      </c>
      <c r="E99" s="10">
        <f>3746+2348+548</f>
        <v>6642</v>
      </c>
      <c r="F99" s="19" t="s">
        <v>11</v>
      </c>
      <c r="G99" s="22"/>
      <c r="H99" s="13" t="s">
        <v>11</v>
      </c>
      <c r="I99" s="58"/>
      <c r="J99" s="55"/>
    </row>
    <row r="100" spans="1:10" ht="49.5" customHeight="1">
      <c r="A100" s="5" t="s">
        <v>185</v>
      </c>
      <c r="B100" s="5" t="s">
        <v>186</v>
      </c>
      <c r="C100" s="5" t="s">
        <v>189</v>
      </c>
      <c r="D100" s="5" t="s">
        <v>188</v>
      </c>
      <c r="E100" s="6">
        <v>5691</v>
      </c>
      <c r="F100" s="7" t="s">
        <v>11</v>
      </c>
      <c r="G100" s="18"/>
      <c r="H100" s="8" t="s">
        <v>11</v>
      </c>
      <c r="I100" s="18"/>
      <c r="J100" s="55"/>
    </row>
    <row r="101" spans="1:10" ht="49.5" customHeight="1">
      <c r="A101" s="9" t="s">
        <v>185</v>
      </c>
      <c r="B101" s="9" t="s">
        <v>190</v>
      </c>
      <c r="C101" s="9" t="s">
        <v>191</v>
      </c>
      <c r="D101" s="9" t="s">
        <v>192</v>
      </c>
      <c r="E101" s="10">
        <v>106</v>
      </c>
      <c r="F101" s="19" t="s">
        <v>11</v>
      </c>
      <c r="G101" s="22">
        <v>243103.18</v>
      </c>
      <c r="H101" s="13" t="s">
        <v>11</v>
      </c>
      <c r="I101" s="22"/>
      <c r="J101" s="55"/>
    </row>
    <row r="102" spans="1:10" ht="49.5" customHeight="1">
      <c r="A102" s="5" t="s">
        <v>185</v>
      </c>
      <c r="B102" s="5" t="s">
        <v>190</v>
      </c>
      <c r="C102" s="5" t="s">
        <v>193</v>
      </c>
      <c r="D102" s="5" t="s">
        <v>194</v>
      </c>
      <c r="E102" s="6">
        <v>44</v>
      </c>
      <c r="F102" s="16" t="s">
        <v>195</v>
      </c>
      <c r="G102" s="18">
        <v>1145456</v>
      </c>
      <c r="H102" s="8" t="s">
        <v>11</v>
      </c>
      <c r="I102" s="18"/>
      <c r="J102" s="55"/>
    </row>
    <row r="103" spans="1:10" ht="49.5" customHeight="1">
      <c r="A103" s="9" t="s">
        <v>185</v>
      </c>
      <c r="B103" s="9" t="s">
        <v>196</v>
      </c>
      <c r="C103" s="9" t="s">
        <v>197</v>
      </c>
      <c r="D103" s="9" t="s">
        <v>198</v>
      </c>
      <c r="E103" s="10">
        <v>92</v>
      </c>
      <c r="F103" s="19" t="s">
        <v>11</v>
      </c>
      <c r="G103" s="22"/>
      <c r="H103" s="13" t="s">
        <v>11</v>
      </c>
      <c r="I103" s="22"/>
      <c r="J103" s="55"/>
    </row>
    <row r="104" spans="1:10" ht="49.5" customHeight="1">
      <c r="A104" s="5" t="s">
        <v>185</v>
      </c>
      <c r="B104" s="5" t="s">
        <v>196</v>
      </c>
      <c r="C104" s="5" t="s">
        <v>199</v>
      </c>
      <c r="D104" s="5" t="s">
        <v>200</v>
      </c>
      <c r="E104" s="6">
        <v>39000</v>
      </c>
      <c r="F104" s="7" t="s">
        <v>11</v>
      </c>
      <c r="G104" s="18"/>
      <c r="H104" s="8" t="s">
        <v>11</v>
      </c>
      <c r="I104" s="18"/>
      <c r="J104" s="55"/>
    </row>
    <row r="105" spans="1:10" ht="49.5" customHeight="1">
      <c r="A105" s="9" t="s">
        <v>185</v>
      </c>
      <c r="B105" s="9" t="s">
        <v>196</v>
      </c>
      <c r="C105" s="9" t="s">
        <v>201</v>
      </c>
      <c r="D105" s="9" t="s">
        <v>202</v>
      </c>
      <c r="E105" s="10">
        <v>408</v>
      </c>
      <c r="F105" s="19" t="s">
        <v>11</v>
      </c>
      <c r="G105" s="96"/>
      <c r="H105" s="13" t="s">
        <v>11</v>
      </c>
      <c r="I105" s="58"/>
      <c r="J105" s="53"/>
    </row>
    <row r="106" spans="1:10" ht="49.5" customHeight="1">
      <c r="A106" s="5" t="s">
        <v>185</v>
      </c>
      <c r="B106" s="5" t="s">
        <v>196</v>
      </c>
      <c r="C106" s="5" t="s">
        <v>203</v>
      </c>
      <c r="D106" s="5" t="s">
        <v>204</v>
      </c>
      <c r="E106" s="6">
        <v>1129</v>
      </c>
      <c r="F106" s="7" t="s">
        <v>11</v>
      </c>
      <c r="G106" s="97"/>
      <c r="H106" s="8" t="s">
        <v>11</v>
      </c>
      <c r="I106" s="57"/>
      <c r="J106" s="53"/>
    </row>
    <row r="107" spans="1:10" ht="49.5" customHeight="1">
      <c r="A107" s="9" t="s">
        <v>185</v>
      </c>
      <c r="B107" s="9" t="s">
        <v>196</v>
      </c>
      <c r="C107" s="9" t="s">
        <v>205</v>
      </c>
      <c r="D107" s="9" t="s">
        <v>206</v>
      </c>
      <c r="E107" s="10">
        <v>1066</v>
      </c>
      <c r="F107" s="19" t="s">
        <v>11</v>
      </c>
      <c r="G107" s="29"/>
      <c r="H107" s="13" t="s">
        <v>11</v>
      </c>
      <c r="I107" s="58"/>
      <c r="J107" s="53"/>
    </row>
    <row r="108" spans="1:10" ht="49.5" customHeight="1">
      <c r="A108" s="5" t="s">
        <v>185</v>
      </c>
      <c r="B108" s="5" t="s">
        <v>196</v>
      </c>
      <c r="C108" s="5" t="s">
        <v>207</v>
      </c>
      <c r="D108" s="5" t="s">
        <v>174</v>
      </c>
      <c r="E108" s="6">
        <v>7509</v>
      </c>
      <c r="F108" s="7" t="s">
        <v>11</v>
      </c>
      <c r="G108" s="30"/>
      <c r="H108" s="8" t="s">
        <v>11</v>
      </c>
      <c r="I108" s="57"/>
      <c r="J108" s="53"/>
    </row>
    <row r="109" spans="1:10" ht="49.5" customHeight="1">
      <c r="A109" s="9" t="s">
        <v>185</v>
      </c>
      <c r="B109" s="9" t="s">
        <v>208</v>
      </c>
      <c r="C109" s="9" t="s">
        <v>209</v>
      </c>
      <c r="D109" s="9" t="s">
        <v>56</v>
      </c>
      <c r="E109" s="10">
        <v>455</v>
      </c>
      <c r="F109" s="19" t="s">
        <v>11</v>
      </c>
      <c r="G109" s="29"/>
      <c r="H109" s="13" t="s">
        <v>11</v>
      </c>
      <c r="I109" s="58"/>
      <c r="J109" s="53"/>
    </row>
    <row r="110" spans="1:10" ht="49.5" customHeight="1">
      <c r="A110" s="5" t="s">
        <v>185</v>
      </c>
      <c r="B110" s="5" t="s">
        <v>208</v>
      </c>
      <c r="C110" s="5" t="s">
        <v>57</v>
      </c>
      <c r="D110" s="5" t="s">
        <v>188</v>
      </c>
      <c r="E110" s="88">
        <v>85</v>
      </c>
      <c r="F110" s="7" t="s">
        <v>11</v>
      </c>
      <c r="G110" s="98"/>
      <c r="H110" s="8" t="s">
        <v>11</v>
      </c>
      <c r="I110" s="18"/>
      <c r="J110" s="54"/>
    </row>
    <row r="111" spans="1:10" ht="49.5" customHeight="1">
      <c r="A111" s="9" t="s">
        <v>185</v>
      </c>
      <c r="B111" s="9" t="s">
        <v>210</v>
      </c>
      <c r="C111" s="9" t="s">
        <v>211</v>
      </c>
      <c r="D111" s="9" t="s">
        <v>106</v>
      </c>
      <c r="E111" s="10">
        <v>12</v>
      </c>
      <c r="F111" s="11" t="s">
        <v>212</v>
      </c>
      <c r="G111" s="29">
        <v>912858.07</v>
      </c>
      <c r="H111" s="9" t="s">
        <v>213</v>
      </c>
      <c r="I111" s="85">
        <v>1296822.75</v>
      </c>
      <c r="J111" s="53"/>
    </row>
    <row r="112" spans="1:10" ht="49.5" customHeight="1">
      <c r="A112" s="5" t="s">
        <v>185</v>
      </c>
      <c r="B112" s="5" t="s">
        <v>210</v>
      </c>
      <c r="C112" s="5" t="s">
        <v>214</v>
      </c>
      <c r="D112" s="5" t="s">
        <v>215</v>
      </c>
      <c r="E112" s="6">
        <v>277</v>
      </c>
      <c r="F112" s="7" t="s">
        <v>11</v>
      </c>
      <c r="G112" s="18"/>
      <c r="H112" s="8" t="s">
        <v>11</v>
      </c>
      <c r="I112" s="18"/>
      <c r="J112" s="53"/>
    </row>
    <row r="113" spans="1:10" ht="49.5" customHeight="1">
      <c r="A113" s="9" t="s">
        <v>185</v>
      </c>
      <c r="B113" s="9" t="s">
        <v>210</v>
      </c>
      <c r="C113" s="9" t="s">
        <v>216</v>
      </c>
      <c r="D113" s="9" t="s">
        <v>217</v>
      </c>
      <c r="E113" s="10">
        <v>331</v>
      </c>
      <c r="F113" s="19" t="s">
        <v>11</v>
      </c>
      <c r="G113" s="93"/>
      <c r="H113" s="13" t="s">
        <v>11</v>
      </c>
      <c r="I113" s="58"/>
      <c r="J113" s="53"/>
    </row>
    <row r="114" spans="1:10" ht="49.5" customHeight="1">
      <c r="A114" s="5" t="s">
        <v>185</v>
      </c>
      <c r="B114" s="5" t="s">
        <v>218</v>
      </c>
      <c r="C114" s="5" t="s">
        <v>219</v>
      </c>
      <c r="D114" s="5" t="s">
        <v>215</v>
      </c>
      <c r="E114" s="6">
        <v>5028</v>
      </c>
      <c r="F114" s="7" t="s">
        <v>11</v>
      </c>
      <c r="G114" s="92"/>
      <c r="H114" s="8" t="s">
        <v>11</v>
      </c>
      <c r="I114" s="57"/>
      <c r="J114" s="53"/>
    </row>
    <row r="115" spans="1:10" ht="49.5" customHeight="1">
      <c r="A115" s="9" t="s">
        <v>185</v>
      </c>
      <c r="B115" s="9" t="s">
        <v>218</v>
      </c>
      <c r="C115" s="9" t="s">
        <v>220</v>
      </c>
      <c r="D115" s="9" t="s">
        <v>106</v>
      </c>
      <c r="E115" s="10">
        <v>360</v>
      </c>
      <c r="F115" s="11" t="s">
        <v>107</v>
      </c>
      <c r="G115" s="22">
        <v>5942037</v>
      </c>
      <c r="H115" s="13" t="s">
        <v>11</v>
      </c>
      <c r="I115" s="58"/>
      <c r="J115" s="53"/>
    </row>
    <row r="116" spans="1:10" ht="49.5" customHeight="1">
      <c r="A116" s="5" t="s">
        <v>185</v>
      </c>
      <c r="B116" s="5" t="s">
        <v>218</v>
      </c>
      <c r="C116" s="5" t="s">
        <v>221</v>
      </c>
      <c r="D116" s="5" t="s">
        <v>222</v>
      </c>
      <c r="E116" s="6">
        <v>17590</v>
      </c>
      <c r="F116" s="7" t="s">
        <v>11</v>
      </c>
      <c r="G116" s="18"/>
      <c r="H116" s="8" t="s">
        <v>11</v>
      </c>
      <c r="I116" s="18"/>
      <c r="J116" s="53"/>
    </row>
    <row r="117" spans="1:10" ht="49.5" customHeight="1">
      <c r="A117" s="9" t="s">
        <v>185</v>
      </c>
      <c r="B117" s="9" t="s">
        <v>218</v>
      </c>
      <c r="C117" s="9" t="s">
        <v>223</v>
      </c>
      <c r="D117" s="9" t="s">
        <v>194</v>
      </c>
      <c r="E117" s="10">
        <v>194</v>
      </c>
      <c r="F117" s="11" t="s">
        <v>195</v>
      </c>
      <c r="G117" s="22">
        <v>5258696</v>
      </c>
      <c r="H117" s="13" t="s">
        <v>11</v>
      </c>
      <c r="I117" s="22"/>
      <c r="J117" s="53"/>
    </row>
    <row r="118" spans="1:10" ht="49.5" customHeight="1">
      <c r="A118" s="5" t="s">
        <v>185</v>
      </c>
      <c r="B118" s="5" t="s">
        <v>218</v>
      </c>
      <c r="C118" s="31" t="s">
        <v>224</v>
      </c>
      <c r="D118" s="5" t="s">
        <v>225</v>
      </c>
      <c r="E118" s="6">
        <v>83</v>
      </c>
      <c r="F118" s="16" t="s">
        <v>226</v>
      </c>
      <c r="G118" s="95">
        <v>6442125</v>
      </c>
      <c r="H118" s="8" t="s">
        <v>11</v>
      </c>
      <c r="I118" s="57"/>
      <c r="J118" s="53"/>
    </row>
    <row r="119" spans="1:10" ht="49.5" customHeight="1">
      <c r="A119" s="9" t="s">
        <v>185</v>
      </c>
      <c r="B119" s="9" t="s">
        <v>218</v>
      </c>
      <c r="C119" s="26" t="s">
        <v>227</v>
      </c>
      <c r="D119" s="9" t="s">
        <v>228</v>
      </c>
      <c r="E119" s="10">
        <v>628</v>
      </c>
      <c r="F119" s="11" t="s">
        <v>70</v>
      </c>
      <c r="G119" s="22">
        <v>8020838</v>
      </c>
      <c r="H119" s="13" t="s">
        <v>11</v>
      </c>
      <c r="I119" s="58"/>
      <c r="J119" s="53"/>
    </row>
    <row r="120" spans="1:10" ht="49.5" customHeight="1">
      <c r="A120" s="5" t="s">
        <v>185</v>
      </c>
      <c r="B120" s="5" t="s">
        <v>229</v>
      </c>
      <c r="C120" s="5" t="s">
        <v>191</v>
      </c>
      <c r="D120" s="5" t="s">
        <v>192</v>
      </c>
      <c r="E120" s="6">
        <v>1403</v>
      </c>
      <c r="F120" s="7" t="s">
        <v>11</v>
      </c>
      <c r="G120" s="18"/>
      <c r="H120" s="8" t="s">
        <v>11</v>
      </c>
      <c r="I120" s="18"/>
      <c r="J120" s="53"/>
    </row>
    <row r="121" spans="1:10" ht="49.5" customHeight="1">
      <c r="A121" s="9" t="s">
        <v>185</v>
      </c>
      <c r="B121" s="9" t="s">
        <v>229</v>
      </c>
      <c r="C121" s="9" t="s">
        <v>193</v>
      </c>
      <c r="D121" s="9" t="s">
        <v>194</v>
      </c>
      <c r="E121" s="10">
        <v>212</v>
      </c>
      <c r="F121" s="11" t="s">
        <v>195</v>
      </c>
      <c r="G121" s="22">
        <v>7741291.02</v>
      </c>
      <c r="H121" s="13" t="s">
        <v>11</v>
      </c>
      <c r="I121" s="58"/>
      <c r="J121" s="53"/>
    </row>
    <row r="122" spans="1:10" ht="49.5" customHeight="1">
      <c r="A122" s="5" t="s">
        <v>185</v>
      </c>
      <c r="B122" s="5" t="s">
        <v>229</v>
      </c>
      <c r="C122" s="32" t="s">
        <v>230</v>
      </c>
      <c r="D122" s="5" t="s">
        <v>225</v>
      </c>
      <c r="E122" s="6">
        <v>68</v>
      </c>
      <c r="F122" s="16" t="s">
        <v>226</v>
      </c>
      <c r="G122" s="30">
        <v>22869144.16</v>
      </c>
      <c r="H122" s="8" t="s">
        <v>11</v>
      </c>
      <c r="I122" s="57"/>
      <c r="J122" s="53"/>
    </row>
    <row r="123" spans="1:10" ht="49.5" customHeight="1">
      <c r="A123" s="9" t="s">
        <v>185</v>
      </c>
      <c r="B123" s="9" t="s">
        <v>229</v>
      </c>
      <c r="C123" s="33" t="s">
        <v>231</v>
      </c>
      <c r="D123" s="9" t="s">
        <v>232</v>
      </c>
      <c r="E123" s="10">
        <v>181</v>
      </c>
      <c r="F123" s="11" t="s">
        <v>70</v>
      </c>
      <c r="G123" s="29">
        <v>22783907.25</v>
      </c>
      <c r="H123" s="13" t="s">
        <v>11</v>
      </c>
      <c r="I123" s="58"/>
      <c r="J123" s="53"/>
    </row>
    <row r="124" spans="1:10" ht="49.5" customHeight="1">
      <c r="A124" s="5" t="s">
        <v>185</v>
      </c>
      <c r="B124" s="5" t="s">
        <v>233</v>
      </c>
      <c r="C124" s="32" t="s">
        <v>234</v>
      </c>
      <c r="D124" s="5" t="s">
        <v>235</v>
      </c>
      <c r="E124" s="6">
        <v>1487</v>
      </c>
      <c r="F124" s="7" t="s">
        <v>11</v>
      </c>
      <c r="G124" s="30"/>
      <c r="H124" s="8" t="s">
        <v>11</v>
      </c>
      <c r="I124" s="57"/>
      <c r="J124" s="53"/>
    </row>
    <row r="125" spans="1:10" ht="49.5" customHeight="1">
      <c r="A125" s="9" t="s">
        <v>185</v>
      </c>
      <c r="B125" s="9" t="s">
        <v>233</v>
      </c>
      <c r="C125" s="33" t="s">
        <v>230</v>
      </c>
      <c r="D125" s="9" t="s">
        <v>225</v>
      </c>
      <c r="E125" s="10">
        <v>105</v>
      </c>
      <c r="F125" s="11" t="s">
        <v>226</v>
      </c>
      <c r="G125" s="29">
        <v>17675181</v>
      </c>
      <c r="H125" s="13" t="s">
        <v>11</v>
      </c>
      <c r="I125" s="58"/>
      <c r="J125" s="53"/>
    </row>
    <row r="126" spans="1:10" ht="49.5" customHeight="1">
      <c r="A126" s="5" t="s">
        <v>185</v>
      </c>
      <c r="B126" s="5" t="s">
        <v>233</v>
      </c>
      <c r="C126" s="32" t="s">
        <v>236</v>
      </c>
      <c r="D126" s="5" t="s">
        <v>237</v>
      </c>
      <c r="E126" s="6">
        <v>130</v>
      </c>
      <c r="F126" s="7" t="s">
        <v>11</v>
      </c>
      <c r="G126" s="30"/>
      <c r="H126" s="8" t="s">
        <v>11</v>
      </c>
      <c r="I126" s="57"/>
      <c r="J126" s="53"/>
    </row>
    <row r="127" spans="1:10" ht="49.5" customHeight="1">
      <c r="A127" s="9" t="s">
        <v>185</v>
      </c>
      <c r="B127" s="9" t="s">
        <v>233</v>
      </c>
      <c r="C127" s="33" t="s">
        <v>238</v>
      </c>
      <c r="D127" s="9" t="s">
        <v>228</v>
      </c>
      <c r="E127" s="10">
        <v>276</v>
      </c>
      <c r="F127" s="11" t="s">
        <v>70</v>
      </c>
      <c r="G127" s="29">
        <v>34768150</v>
      </c>
      <c r="H127" s="13" t="s">
        <v>11</v>
      </c>
      <c r="I127" s="58"/>
      <c r="J127" s="53"/>
    </row>
    <row r="128" spans="1:10" ht="49.5" customHeight="1">
      <c r="A128" s="5" t="s">
        <v>185</v>
      </c>
      <c r="B128" s="5" t="s">
        <v>239</v>
      </c>
      <c r="C128" s="5" t="s">
        <v>240</v>
      </c>
      <c r="D128" s="5" t="s">
        <v>241</v>
      </c>
      <c r="E128" s="6">
        <v>35</v>
      </c>
      <c r="F128" s="7" t="s">
        <v>11</v>
      </c>
      <c r="G128" s="30"/>
      <c r="H128" s="8" t="s">
        <v>11</v>
      </c>
      <c r="I128" s="34"/>
      <c r="J128" s="53"/>
    </row>
    <row r="129" spans="1:10" ht="49.5" customHeight="1">
      <c r="A129" s="9" t="s">
        <v>185</v>
      </c>
      <c r="B129" s="9" t="s">
        <v>239</v>
      </c>
      <c r="C129" s="9" t="s">
        <v>242</v>
      </c>
      <c r="D129" s="9" t="s">
        <v>106</v>
      </c>
      <c r="E129" s="10">
        <v>7</v>
      </c>
      <c r="F129" s="11" t="s">
        <v>212</v>
      </c>
      <c r="G129" s="29">
        <v>230240</v>
      </c>
      <c r="H129" s="13" t="s">
        <v>213</v>
      </c>
      <c r="I129" s="29">
        <v>280656</v>
      </c>
      <c r="J129" s="53"/>
    </row>
    <row r="130" spans="1:10" ht="49.5" customHeight="1">
      <c r="A130" s="5" t="s">
        <v>185</v>
      </c>
      <c r="B130" s="5" t="s">
        <v>239</v>
      </c>
      <c r="C130" s="5" t="s">
        <v>243</v>
      </c>
      <c r="D130" s="5" t="s">
        <v>60</v>
      </c>
      <c r="E130" s="6">
        <v>6</v>
      </c>
      <c r="F130" s="16" t="s">
        <v>244</v>
      </c>
      <c r="G130" s="30">
        <v>547000</v>
      </c>
      <c r="H130" s="5" t="s">
        <v>245</v>
      </c>
      <c r="I130" s="30">
        <v>527364</v>
      </c>
      <c r="J130" s="53"/>
    </row>
    <row r="131" spans="1:10" ht="49.5" customHeight="1">
      <c r="A131" s="9" t="s">
        <v>185</v>
      </c>
      <c r="B131" s="9" t="s">
        <v>239</v>
      </c>
      <c r="C131" s="9" t="s">
        <v>246</v>
      </c>
      <c r="D131" s="9" t="s">
        <v>247</v>
      </c>
      <c r="E131" s="10">
        <v>83</v>
      </c>
      <c r="F131" s="19" t="s">
        <v>11</v>
      </c>
      <c r="G131" s="93"/>
      <c r="H131" s="13" t="s">
        <v>11</v>
      </c>
      <c r="I131" s="58"/>
      <c r="J131" s="53"/>
    </row>
    <row r="132" spans="1:10" ht="49.5" customHeight="1">
      <c r="A132" s="5" t="s">
        <v>185</v>
      </c>
      <c r="B132" s="5" t="s">
        <v>248</v>
      </c>
      <c r="C132" s="59" t="s">
        <v>249</v>
      </c>
      <c r="D132" s="5" t="s">
        <v>106</v>
      </c>
      <c r="E132" s="89">
        <v>6094</v>
      </c>
      <c r="F132" s="35" t="s">
        <v>250</v>
      </c>
      <c r="G132" s="17">
        <v>17000000</v>
      </c>
      <c r="H132" s="8" t="s">
        <v>11</v>
      </c>
      <c r="I132" s="57"/>
      <c r="J132" s="54"/>
    </row>
    <row r="133" spans="1:10" ht="49.5" customHeight="1">
      <c r="A133" s="9" t="s">
        <v>185</v>
      </c>
      <c r="B133" s="9" t="s">
        <v>248</v>
      </c>
      <c r="C133" s="60" t="s">
        <v>251</v>
      </c>
      <c r="D133" s="9" t="s">
        <v>106</v>
      </c>
      <c r="E133" s="90">
        <v>32</v>
      </c>
      <c r="F133" s="36" t="s">
        <v>252</v>
      </c>
      <c r="G133" s="12">
        <v>4951474</v>
      </c>
      <c r="H133" s="9" t="s">
        <v>253</v>
      </c>
      <c r="I133" s="94">
        <v>16520975</v>
      </c>
      <c r="J133" s="54"/>
    </row>
    <row r="134" spans="1:10" ht="49.5" customHeight="1">
      <c r="A134" s="5" t="s">
        <v>185</v>
      </c>
      <c r="B134" s="5" t="s">
        <v>248</v>
      </c>
      <c r="C134" s="5" t="s">
        <v>254</v>
      </c>
      <c r="D134" s="5" t="s">
        <v>106</v>
      </c>
      <c r="E134" s="6">
        <v>169</v>
      </c>
      <c r="F134" s="16" t="s">
        <v>107</v>
      </c>
      <c r="G134" s="17">
        <v>432127</v>
      </c>
      <c r="H134" s="5" t="s">
        <v>253</v>
      </c>
      <c r="I134" s="30">
        <v>578739</v>
      </c>
      <c r="J134" s="53"/>
    </row>
    <row r="135" spans="1:10" ht="49.5" customHeight="1">
      <c r="A135" s="9" t="s">
        <v>185</v>
      </c>
      <c r="B135" s="9" t="s">
        <v>248</v>
      </c>
      <c r="C135" s="9" t="s">
        <v>255</v>
      </c>
      <c r="D135" s="9" t="s">
        <v>106</v>
      </c>
      <c r="E135" s="10">
        <v>1326</v>
      </c>
      <c r="F135" s="11" t="s">
        <v>256</v>
      </c>
      <c r="G135" s="14">
        <v>10823955</v>
      </c>
      <c r="H135" s="9" t="s">
        <v>253</v>
      </c>
      <c r="I135" s="12">
        <v>12919529</v>
      </c>
      <c r="J135" s="53"/>
    </row>
    <row r="136" spans="1:10" ht="49.5" customHeight="1">
      <c r="A136" s="5" t="s">
        <v>185</v>
      </c>
      <c r="B136" s="5" t="s">
        <v>248</v>
      </c>
      <c r="C136" s="5" t="s">
        <v>257</v>
      </c>
      <c r="D136" s="5" t="s">
        <v>106</v>
      </c>
      <c r="E136" s="6">
        <v>25</v>
      </c>
      <c r="F136" s="16" t="s">
        <v>107</v>
      </c>
      <c r="G136" s="27">
        <v>1619591</v>
      </c>
      <c r="H136" s="5" t="s">
        <v>253</v>
      </c>
      <c r="I136" s="17">
        <v>3992933</v>
      </c>
      <c r="J136" s="53"/>
    </row>
    <row r="137" spans="1:10" ht="49.5" customHeight="1">
      <c r="A137" s="9" t="s">
        <v>185</v>
      </c>
      <c r="B137" s="9" t="s">
        <v>248</v>
      </c>
      <c r="C137" s="9" t="s">
        <v>258</v>
      </c>
      <c r="D137" s="9" t="s">
        <v>106</v>
      </c>
      <c r="E137" s="10">
        <v>11</v>
      </c>
      <c r="F137" s="11" t="s">
        <v>107</v>
      </c>
      <c r="G137" s="14">
        <v>7534879</v>
      </c>
      <c r="H137" s="9" t="s">
        <v>253</v>
      </c>
      <c r="I137" s="12">
        <v>8567300</v>
      </c>
      <c r="J137" s="53"/>
    </row>
    <row r="138" spans="1:10" ht="49.5" customHeight="1">
      <c r="A138" s="5" t="s">
        <v>259</v>
      </c>
      <c r="B138" s="5" t="s">
        <v>496</v>
      </c>
      <c r="C138" s="5" t="s">
        <v>497</v>
      </c>
      <c r="D138" s="5" t="s">
        <v>498</v>
      </c>
      <c r="E138" s="6">
        <v>6000</v>
      </c>
      <c r="F138" s="7" t="s">
        <v>11</v>
      </c>
      <c r="G138" s="92"/>
      <c r="H138" s="8" t="s">
        <v>11</v>
      </c>
      <c r="I138" s="57"/>
      <c r="J138" s="53"/>
    </row>
    <row r="139" spans="1:10" ht="49.5" customHeight="1">
      <c r="A139" s="9" t="s">
        <v>259</v>
      </c>
      <c r="B139" s="9" t="s">
        <v>496</v>
      </c>
      <c r="C139" s="61" t="s">
        <v>499</v>
      </c>
      <c r="D139" s="13" t="s">
        <v>11</v>
      </c>
      <c r="E139" s="37"/>
      <c r="F139" s="36" t="s">
        <v>331</v>
      </c>
      <c r="G139" s="12">
        <v>447549</v>
      </c>
      <c r="H139" s="13" t="s">
        <v>11</v>
      </c>
      <c r="I139" s="58"/>
      <c r="J139" s="53"/>
    </row>
    <row r="140" spans="1:10" ht="49.5" customHeight="1">
      <c r="A140" s="5" t="s">
        <v>259</v>
      </c>
      <c r="B140" s="5" t="s">
        <v>500</v>
      </c>
      <c r="C140" s="62" t="s">
        <v>501</v>
      </c>
      <c r="D140" s="8" t="s">
        <v>11</v>
      </c>
      <c r="E140" s="88"/>
      <c r="F140" s="35" t="s">
        <v>502</v>
      </c>
      <c r="G140" s="17">
        <v>8758641</v>
      </c>
      <c r="H140" s="8" t="s">
        <v>11</v>
      </c>
      <c r="I140" s="57"/>
      <c r="J140" s="53"/>
    </row>
    <row r="141" spans="1:10" ht="49.5" customHeight="1">
      <c r="A141" s="9" t="s">
        <v>259</v>
      </c>
      <c r="B141" s="9" t="s">
        <v>500</v>
      </c>
      <c r="C141" s="9" t="s">
        <v>503</v>
      </c>
      <c r="D141" s="9" t="s">
        <v>504</v>
      </c>
      <c r="E141" s="10">
        <v>63221</v>
      </c>
      <c r="F141" s="11" t="s">
        <v>505</v>
      </c>
      <c r="G141" s="94">
        <v>21120263.49</v>
      </c>
      <c r="H141" s="9" t="s">
        <v>506</v>
      </c>
      <c r="I141" s="85">
        <v>445633340.62999994</v>
      </c>
      <c r="J141" s="53"/>
    </row>
    <row r="142" spans="1:10" ht="49.5" customHeight="1">
      <c r="A142" s="5" t="s">
        <v>259</v>
      </c>
      <c r="B142" s="5" t="s">
        <v>500</v>
      </c>
      <c r="C142" s="5" t="s">
        <v>507</v>
      </c>
      <c r="D142" s="5" t="s">
        <v>508</v>
      </c>
      <c r="E142" s="6">
        <f>9293+2</f>
        <v>9295</v>
      </c>
      <c r="F142" s="7" t="s">
        <v>11</v>
      </c>
      <c r="G142" s="18"/>
      <c r="H142" s="5" t="s">
        <v>509</v>
      </c>
      <c r="I142" s="86">
        <v>373026899.86999995</v>
      </c>
      <c r="J142" s="56"/>
    </row>
    <row r="143" spans="1:10" ht="49.5" customHeight="1">
      <c r="A143" s="9" t="s">
        <v>259</v>
      </c>
      <c r="B143" s="9" t="s">
        <v>260</v>
      </c>
      <c r="C143" s="9" t="s">
        <v>510</v>
      </c>
      <c r="D143" s="9" t="s">
        <v>511</v>
      </c>
      <c r="E143" s="10">
        <v>231</v>
      </c>
      <c r="F143" s="19" t="s">
        <v>11</v>
      </c>
      <c r="G143" s="22"/>
      <c r="H143" s="13" t="s">
        <v>11</v>
      </c>
      <c r="I143" s="58"/>
      <c r="J143" s="53"/>
    </row>
    <row r="144" spans="1:10" ht="49.5" customHeight="1">
      <c r="A144" s="5" t="s">
        <v>259</v>
      </c>
      <c r="B144" s="5" t="s">
        <v>260</v>
      </c>
      <c r="C144" s="5" t="s">
        <v>512</v>
      </c>
      <c r="D144" s="5" t="s">
        <v>513</v>
      </c>
      <c r="E144" s="6">
        <v>3919</v>
      </c>
      <c r="F144" s="7" t="s">
        <v>11</v>
      </c>
      <c r="G144" s="18"/>
      <c r="H144" s="8" t="s">
        <v>11</v>
      </c>
      <c r="I144" s="57"/>
      <c r="J144" s="53"/>
    </row>
    <row r="145" spans="1:10" ht="49.5" customHeight="1">
      <c r="A145" s="9" t="s">
        <v>259</v>
      </c>
      <c r="B145" s="9" t="s">
        <v>260</v>
      </c>
      <c r="C145" s="9" t="s">
        <v>514</v>
      </c>
      <c r="D145" s="9" t="s">
        <v>515</v>
      </c>
      <c r="E145" s="10">
        <v>3079</v>
      </c>
      <c r="F145" s="11" t="s">
        <v>516</v>
      </c>
      <c r="G145" s="22">
        <v>529341</v>
      </c>
      <c r="H145" s="13" t="s">
        <v>11</v>
      </c>
      <c r="I145" s="58"/>
      <c r="J145" s="53"/>
    </row>
    <row r="146" spans="1:10" ht="49.5" customHeight="1">
      <c r="A146" s="5" t="s">
        <v>259</v>
      </c>
      <c r="B146" s="5" t="s">
        <v>260</v>
      </c>
      <c r="C146" s="5" t="s">
        <v>517</v>
      </c>
      <c r="D146" s="5" t="s">
        <v>518</v>
      </c>
      <c r="E146" s="6">
        <v>7</v>
      </c>
      <c r="F146" s="16" t="s">
        <v>519</v>
      </c>
      <c r="G146" s="18">
        <v>238727</v>
      </c>
      <c r="H146" s="5" t="s">
        <v>213</v>
      </c>
      <c r="I146" s="86">
        <v>298409</v>
      </c>
      <c r="J146" s="53"/>
    </row>
    <row r="147" spans="1:10" ht="49.5" customHeight="1">
      <c r="A147" s="9" t="s">
        <v>259</v>
      </c>
      <c r="B147" s="9" t="s">
        <v>260</v>
      </c>
      <c r="C147" s="9" t="s">
        <v>261</v>
      </c>
      <c r="D147" s="9" t="s">
        <v>262</v>
      </c>
      <c r="E147" s="10">
        <v>8152</v>
      </c>
      <c r="F147" s="11" t="s">
        <v>263</v>
      </c>
      <c r="G147" s="22">
        <v>53368097</v>
      </c>
      <c r="H147" s="13" t="s">
        <v>11</v>
      </c>
      <c r="I147" s="58"/>
      <c r="J147" s="53"/>
    </row>
    <row r="148" spans="1:10" ht="49.5" customHeight="1">
      <c r="A148" s="5" t="s">
        <v>259</v>
      </c>
      <c r="B148" s="5" t="s">
        <v>260</v>
      </c>
      <c r="C148" s="5" t="s">
        <v>264</v>
      </c>
      <c r="D148" s="5" t="s">
        <v>265</v>
      </c>
      <c r="E148" s="6">
        <v>17367</v>
      </c>
      <c r="F148" s="5" t="s">
        <v>266</v>
      </c>
      <c r="G148" s="18">
        <v>93174481</v>
      </c>
      <c r="H148" s="8" t="s">
        <v>11</v>
      </c>
      <c r="I148" s="57"/>
      <c r="J148" s="53"/>
    </row>
    <row r="149" spans="1:10" ht="49.5" customHeight="1">
      <c r="A149" s="9" t="s">
        <v>259</v>
      </c>
      <c r="B149" s="9" t="s">
        <v>267</v>
      </c>
      <c r="C149" s="9" t="s">
        <v>268</v>
      </c>
      <c r="D149" s="9" t="s">
        <v>269</v>
      </c>
      <c r="E149" s="10">
        <v>19</v>
      </c>
      <c r="F149" s="11" t="s">
        <v>270</v>
      </c>
      <c r="G149" s="22">
        <v>71057390</v>
      </c>
      <c r="H149" s="13" t="s">
        <v>11</v>
      </c>
      <c r="I149" s="24"/>
      <c r="J149" s="53"/>
    </row>
    <row r="150" spans="1:10" ht="49.5" customHeight="1">
      <c r="A150" s="5" t="s">
        <v>259</v>
      </c>
      <c r="B150" s="5" t="s">
        <v>267</v>
      </c>
      <c r="C150" s="5" t="s">
        <v>271</v>
      </c>
      <c r="D150" s="5" t="s">
        <v>272</v>
      </c>
      <c r="E150" s="6">
        <v>904</v>
      </c>
      <c r="F150" s="16" t="s">
        <v>273</v>
      </c>
      <c r="G150" s="18">
        <v>882000</v>
      </c>
      <c r="H150" s="8" t="s">
        <v>11</v>
      </c>
      <c r="I150" s="57"/>
      <c r="J150" s="53"/>
    </row>
    <row r="151" spans="1:10" ht="49.5" customHeight="1">
      <c r="A151" s="9" t="s">
        <v>259</v>
      </c>
      <c r="B151" s="9" t="s">
        <v>267</v>
      </c>
      <c r="C151" s="9" t="s">
        <v>274</v>
      </c>
      <c r="D151" s="9" t="s">
        <v>275</v>
      </c>
      <c r="E151" s="10">
        <v>16265</v>
      </c>
      <c r="F151" s="11" t="s">
        <v>276</v>
      </c>
      <c r="G151" s="94">
        <v>136349424</v>
      </c>
      <c r="H151" s="13" t="s">
        <v>11</v>
      </c>
      <c r="I151" s="58"/>
      <c r="J151" s="53"/>
    </row>
    <row r="152" spans="1:10" ht="49.5" customHeight="1">
      <c r="A152" s="5" t="s">
        <v>259</v>
      </c>
      <c r="B152" s="5" t="s">
        <v>267</v>
      </c>
      <c r="C152" s="5" t="s">
        <v>277</v>
      </c>
      <c r="D152" s="8" t="s">
        <v>11</v>
      </c>
      <c r="E152" s="6"/>
      <c r="F152" s="16" t="s">
        <v>278</v>
      </c>
      <c r="G152" s="95">
        <v>11101000</v>
      </c>
      <c r="H152" s="16" t="s">
        <v>279</v>
      </c>
      <c r="I152" s="86">
        <v>9586500</v>
      </c>
      <c r="J152" s="53"/>
    </row>
    <row r="153" spans="1:10" ht="49.5" customHeight="1">
      <c r="A153" s="9" t="s">
        <v>259</v>
      </c>
      <c r="B153" s="9" t="s">
        <v>267</v>
      </c>
      <c r="C153" s="9" t="s">
        <v>280</v>
      </c>
      <c r="D153" s="9" t="s">
        <v>281</v>
      </c>
      <c r="E153" s="10">
        <v>121</v>
      </c>
      <c r="F153" s="11" t="s">
        <v>282</v>
      </c>
      <c r="G153" s="94">
        <v>180000</v>
      </c>
      <c r="H153" s="13" t="s">
        <v>11</v>
      </c>
      <c r="I153" s="58"/>
      <c r="J153" s="53"/>
    </row>
    <row r="154" spans="1:10" ht="49.5" customHeight="1">
      <c r="A154" s="5" t="s">
        <v>283</v>
      </c>
      <c r="B154" s="5" t="s">
        <v>284</v>
      </c>
      <c r="C154" s="5" t="s">
        <v>285</v>
      </c>
      <c r="D154" s="8" t="s">
        <v>106</v>
      </c>
      <c r="E154" s="6">
        <v>27</v>
      </c>
      <c r="F154" s="16" t="s">
        <v>107</v>
      </c>
      <c r="G154" s="18">
        <f>3229167.38+63000</f>
        <v>3292167.38</v>
      </c>
      <c r="H154" s="8" t="s">
        <v>286</v>
      </c>
      <c r="I154" s="86">
        <f>3984232+126000</f>
        <v>4110232</v>
      </c>
      <c r="J154" s="54"/>
    </row>
    <row r="155" spans="1:10" ht="49.5" customHeight="1">
      <c r="A155" s="9" t="s">
        <v>283</v>
      </c>
      <c r="B155" s="9" t="s">
        <v>284</v>
      </c>
      <c r="C155" s="9" t="s">
        <v>287</v>
      </c>
      <c r="D155" s="13" t="s">
        <v>288</v>
      </c>
      <c r="E155" s="10">
        <v>111</v>
      </c>
      <c r="F155" s="19" t="s">
        <v>11</v>
      </c>
      <c r="G155" s="22"/>
      <c r="H155" s="13" t="s">
        <v>11</v>
      </c>
      <c r="I155" s="58"/>
      <c r="J155" s="54"/>
    </row>
    <row r="156" spans="1:10" ht="49.5" customHeight="1">
      <c r="A156" s="5" t="s">
        <v>283</v>
      </c>
      <c r="B156" s="5" t="s">
        <v>284</v>
      </c>
      <c r="C156" s="5" t="s">
        <v>289</v>
      </c>
      <c r="D156" s="8" t="s">
        <v>288</v>
      </c>
      <c r="E156" s="6">
        <v>189</v>
      </c>
      <c r="F156" s="7" t="s">
        <v>11</v>
      </c>
      <c r="G156" s="18"/>
      <c r="H156" s="8" t="s">
        <v>11</v>
      </c>
      <c r="I156" s="57"/>
      <c r="J156" s="54"/>
    </row>
    <row r="157" spans="1:10" ht="49.5" customHeight="1">
      <c r="A157" s="9" t="s">
        <v>283</v>
      </c>
      <c r="B157" s="9" t="s">
        <v>284</v>
      </c>
      <c r="C157" s="9" t="s">
        <v>290</v>
      </c>
      <c r="D157" s="13" t="s">
        <v>288</v>
      </c>
      <c r="E157" s="10">
        <v>275</v>
      </c>
      <c r="F157" s="19" t="s">
        <v>11</v>
      </c>
      <c r="G157" s="22"/>
      <c r="H157" s="13" t="s">
        <v>11</v>
      </c>
      <c r="I157" s="58"/>
      <c r="J157" s="54"/>
    </row>
    <row r="158" spans="1:10" ht="49.5" customHeight="1">
      <c r="A158" s="5" t="s">
        <v>283</v>
      </c>
      <c r="B158" s="5" t="s">
        <v>284</v>
      </c>
      <c r="C158" s="5" t="s">
        <v>291</v>
      </c>
      <c r="D158" s="8" t="s">
        <v>106</v>
      </c>
      <c r="E158" s="6">
        <v>338</v>
      </c>
      <c r="F158" s="16" t="s">
        <v>292</v>
      </c>
      <c r="G158" s="18">
        <v>5625314</v>
      </c>
      <c r="H158" s="8" t="s">
        <v>293</v>
      </c>
      <c r="I158" s="86">
        <v>19845412</v>
      </c>
      <c r="J158" s="54"/>
    </row>
    <row r="159" spans="1:10" ht="49.5" customHeight="1">
      <c r="A159" s="9" t="s">
        <v>283</v>
      </c>
      <c r="B159" s="9" t="s">
        <v>284</v>
      </c>
      <c r="C159" s="9" t="s">
        <v>294</v>
      </c>
      <c r="D159" s="9" t="s">
        <v>106</v>
      </c>
      <c r="E159" s="10">
        <v>190</v>
      </c>
      <c r="F159" s="11" t="s">
        <v>256</v>
      </c>
      <c r="G159" s="22">
        <v>20873796</v>
      </c>
      <c r="H159" s="13" t="s">
        <v>286</v>
      </c>
      <c r="I159" s="85">
        <v>28710548</v>
      </c>
      <c r="J159" s="53"/>
    </row>
    <row r="160" spans="1:10" ht="49.5" customHeight="1">
      <c r="A160" s="5" t="s">
        <v>283</v>
      </c>
      <c r="B160" s="5" t="s">
        <v>295</v>
      </c>
      <c r="C160" s="5" t="s">
        <v>296</v>
      </c>
      <c r="D160" s="5" t="s">
        <v>297</v>
      </c>
      <c r="E160" s="6">
        <v>243</v>
      </c>
      <c r="F160" s="7" t="s">
        <v>11</v>
      </c>
      <c r="G160" s="18"/>
      <c r="H160" s="8" t="s">
        <v>11</v>
      </c>
      <c r="I160" s="57"/>
      <c r="J160" s="53"/>
    </row>
    <row r="161" spans="1:10" ht="49.5" customHeight="1">
      <c r="A161" s="9" t="s">
        <v>283</v>
      </c>
      <c r="B161" s="9" t="s">
        <v>295</v>
      </c>
      <c r="C161" s="9" t="s">
        <v>298</v>
      </c>
      <c r="D161" s="9" t="s">
        <v>299</v>
      </c>
      <c r="E161" s="10">
        <v>320</v>
      </c>
      <c r="F161" s="11" t="s">
        <v>300</v>
      </c>
      <c r="G161" s="22">
        <v>486136.62</v>
      </c>
      <c r="H161" s="13" t="s">
        <v>11</v>
      </c>
      <c r="I161" s="58"/>
      <c r="J161" s="53"/>
    </row>
    <row r="162" spans="1:10" ht="49.5" customHeight="1">
      <c r="A162" s="5" t="s">
        <v>283</v>
      </c>
      <c r="B162" s="5" t="s">
        <v>301</v>
      </c>
      <c r="C162" s="5" t="s">
        <v>302</v>
      </c>
      <c r="D162" s="5" t="s">
        <v>106</v>
      </c>
      <c r="E162" s="6">
        <v>248</v>
      </c>
      <c r="F162" s="16" t="s">
        <v>303</v>
      </c>
      <c r="G162" s="18">
        <v>8402226</v>
      </c>
      <c r="H162" s="5" t="s">
        <v>304</v>
      </c>
      <c r="I162" s="86">
        <v>11358704</v>
      </c>
      <c r="J162" s="53"/>
    </row>
    <row r="163" spans="1:10" ht="49.5" customHeight="1">
      <c r="A163" s="9" t="s">
        <v>283</v>
      </c>
      <c r="B163" s="9" t="s">
        <v>301</v>
      </c>
      <c r="C163" s="9" t="s">
        <v>305</v>
      </c>
      <c r="D163" s="9" t="s">
        <v>306</v>
      </c>
      <c r="E163" s="10">
        <v>1225</v>
      </c>
      <c r="F163" s="11" t="s">
        <v>307</v>
      </c>
      <c r="G163" s="22">
        <v>1735093</v>
      </c>
      <c r="H163" s="13" t="s">
        <v>11</v>
      </c>
      <c r="I163" s="58"/>
      <c r="J163" s="53"/>
    </row>
    <row r="164" spans="1:10" ht="49.5" customHeight="1">
      <c r="A164" s="5" t="s">
        <v>283</v>
      </c>
      <c r="B164" s="5" t="s">
        <v>308</v>
      </c>
      <c r="C164" s="5" t="s">
        <v>309</v>
      </c>
      <c r="D164" s="5" t="s">
        <v>310</v>
      </c>
      <c r="E164" s="6">
        <v>26</v>
      </c>
      <c r="F164" s="16" t="s">
        <v>311</v>
      </c>
      <c r="G164" s="18">
        <v>1204773</v>
      </c>
      <c r="H164" s="63" t="s">
        <v>11</v>
      </c>
      <c r="I164" s="57"/>
      <c r="J164" s="55"/>
    </row>
    <row r="165" spans="1:10" ht="49.5" customHeight="1">
      <c r="A165" s="9" t="s">
        <v>283</v>
      </c>
      <c r="B165" s="9" t="s">
        <v>308</v>
      </c>
      <c r="C165" s="9" t="s">
        <v>312</v>
      </c>
      <c r="D165" s="64" t="s">
        <v>313</v>
      </c>
      <c r="E165" s="90">
        <v>21</v>
      </c>
      <c r="F165" s="11" t="s">
        <v>314</v>
      </c>
      <c r="G165" s="22">
        <v>4749620</v>
      </c>
      <c r="H165" s="64" t="s">
        <v>11</v>
      </c>
      <c r="I165" s="58"/>
      <c r="J165" s="54"/>
    </row>
    <row r="166" spans="1:11" ht="49.5" customHeight="1">
      <c r="A166" s="5" t="s">
        <v>283</v>
      </c>
      <c r="B166" s="5" t="s">
        <v>308</v>
      </c>
      <c r="C166" s="5" t="s">
        <v>315</v>
      </c>
      <c r="D166" s="5" t="s">
        <v>316</v>
      </c>
      <c r="E166" s="6">
        <v>6</v>
      </c>
      <c r="F166" s="16" t="s">
        <v>317</v>
      </c>
      <c r="G166" s="18">
        <v>215579</v>
      </c>
      <c r="H166" s="8" t="s">
        <v>11</v>
      </c>
      <c r="I166" s="18"/>
      <c r="J166" s="55"/>
      <c r="K166" t="s">
        <v>428</v>
      </c>
    </row>
    <row r="167" spans="1:10" ht="49.5" customHeight="1">
      <c r="A167" s="9" t="s">
        <v>283</v>
      </c>
      <c r="B167" s="9" t="s">
        <v>308</v>
      </c>
      <c r="C167" s="9" t="s">
        <v>318</v>
      </c>
      <c r="D167" s="9" t="s">
        <v>319</v>
      </c>
      <c r="E167" s="10">
        <v>52</v>
      </c>
      <c r="F167" s="11" t="s">
        <v>320</v>
      </c>
      <c r="G167" s="94">
        <v>647269</v>
      </c>
      <c r="H167" s="13" t="s">
        <v>11</v>
      </c>
      <c r="I167" s="58"/>
      <c r="J167" s="53"/>
    </row>
    <row r="168" spans="1:10" ht="49.5" customHeight="1">
      <c r="A168" s="5" t="s">
        <v>283</v>
      </c>
      <c r="B168" s="5" t="s">
        <v>321</v>
      </c>
      <c r="C168" s="5" t="s">
        <v>322</v>
      </c>
      <c r="D168" s="5" t="s">
        <v>520</v>
      </c>
      <c r="E168" s="6">
        <v>11</v>
      </c>
      <c r="F168" s="5" t="s">
        <v>323</v>
      </c>
      <c r="G168" s="18">
        <v>397418</v>
      </c>
      <c r="H168" s="8" t="s">
        <v>11</v>
      </c>
      <c r="I168" s="18"/>
      <c r="J168" s="53"/>
    </row>
    <row r="169" spans="1:10" ht="49.5" customHeight="1">
      <c r="A169" s="9" t="s">
        <v>283</v>
      </c>
      <c r="B169" s="9" t="s">
        <v>321</v>
      </c>
      <c r="C169" s="9" t="s">
        <v>324</v>
      </c>
      <c r="D169" s="9" t="s">
        <v>521</v>
      </c>
      <c r="E169" s="90">
        <v>8</v>
      </c>
      <c r="F169" s="9" t="s">
        <v>325</v>
      </c>
      <c r="G169" s="38">
        <v>211407</v>
      </c>
      <c r="H169" s="13" t="s">
        <v>11</v>
      </c>
      <c r="I169" s="58"/>
      <c r="J169" s="53"/>
    </row>
    <row r="170" spans="1:10" ht="49.5" customHeight="1">
      <c r="A170" s="5" t="s">
        <v>283</v>
      </c>
      <c r="B170" s="5" t="s">
        <v>326</v>
      </c>
      <c r="C170" s="5" t="s">
        <v>327</v>
      </c>
      <c r="D170" s="5" t="s">
        <v>328</v>
      </c>
      <c r="E170" s="6">
        <f>15+62+4+2+19</f>
        <v>102</v>
      </c>
      <c r="F170" s="16" t="s">
        <v>303</v>
      </c>
      <c r="G170" s="18">
        <v>4484500.53</v>
      </c>
      <c r="H170" s="5" t="s">
        <v>213</v>
      </c>
      <c r="I170" s="18">
        <f>20025+9800+5000+75060+14250+7500+7040+15075+8136+4860+12600+17736+6981+9300+10155+108623+1187690.15+12420+6428458.48</f>
        <v>7960709.630000001</v>
      </c>
      <c r="J170" s="53"/>
    </row>
    <row r="171" spans="1:10" ht="49.5" customHeight="1">
      <c r="A171" s="33" t="s">
        <v>283</v>
      </c>
      <c r="B171" s="33" t="s">
        <v>326</v>
      </c>
      <c r="C171" s="33" t="s">
        <v>329</v>
      </c>
      <c r="D171" s="33" t="s">
        <v>330</v>
      </c>
      <c r="E171" s="39">
        <f>754541+124593+52568+2684</f>
        <v>934386</v>
      </c>
      <c r="F171" s="40" t="s">
        <v>331</v>
      </c>
      <c r="G171" s="22">
        <v>30239000</v>
      </c>
      <c r="H171" s="41" t="s">
        <v>11</v>
      </c>
      <c r="I171" s="58"/>
      <c r="J171" s="53"/>
    </row>
    <row r="172" spans="1:10" ht="49.5" customHeight="1">
      <c r="A172" s="32" t="s">
        <v>283</v>
      </c>
      <c r="B172" s="32" t="s">
        <v>326</v>
      </c>
      <c r="C172" s="32" t="s">
        <v>332</v>
      </c>
      <c r="D172" s="32" t="s">
        <v>333</v>
      </c>
      <c r="E172" s="6">
        <v>24</v>
      </c>
      <c r="F172" s="42" t="s">
        <v>331</v>
      </c>
      <c r="G172" s="18">
        <f>1403999.99+4694127.86</f>
        <v>6098127.850000001</v>
      </c>
      <c r="H172" s="43" t="s">
        <v>11</v>
      </c>
      <c r="I172" s="57"/>
      <c r="J172" s="53"/>
    </row>
    <row r="173" spans="1:10" ht="49.5" customHeight="1">
      <c r="A173" s="9" t="s">
        <v>283</v>
      </c>
      <c r="B173" s="65" t="s">
        <v>326</v>
      </c>
      <c r="C173" s="44" t="s">
        <v>332</v>
      </c>
      <c r="D173" s="44" t="s">
        <v>330</v>
      </c>
      <c r="E173" s="66">
        <f>2828+5529+128825+55585</f>
        <v>192767</v>
      </c>
      <c r="F173" s="73" t="s">
        <v>11</v>
      </c>
      <c r="G173" s="22"/>
      <c r="H173" s="45" t="s">
        <v>11</v>
      </c>
      <c r="I173" s="58"/>
      <c r="J173" s="52"/>
    </row>
    <row r="174" spans="1:10" s="72" customFormat="1" ht="49.5" customHeight="1">
      <c r="A174" s="67" t="s">
        <v>334</v>
      </c>
      <c r="B174" s="67" t="s">
        <v>335</v>
      </c>
      <c r="C174" s="68" t="s">
        <v>336</v>
      </c>
      <c r="D174" s="75" t="s">
        <v>11</v>
      </c>
      <c r="E174" s="6"/>
      <c r="F174" s="69" t="s">
        <v>337</v>
      </c>
      <c r="G174" s="99">
        <v>1106618243</v>
      </c>
      <c r="H174" s="75" t="s">
        <v>11</v>
      </c>
      <c r="I174" s="70"/>
      <c r="J174" s="71"/>
    </row>
    <row r="175" spans="1:10" s="72" customFormat="1" ht="49.5" customHeight="1">
      <c r="A175" s="77" t="s">
        <v>334</v>
      </c>
      <c r="B175" s="77" t="s">
        <v>335</v>
      </c>
      <c r="C175" s="78" t="s">
        <v>338</v>
      </c>
      <c r="D175" s="79" t="s">
        <v>11</v>
      </c>
      <c r="E175" s="10"/>
      <c r="F175" s="80" t="s">
        <v>339</v>
      </c>
      <c r="G175" s="100">
        <v>23945483</v>
      </c>
      <c r="H175" s="79" t="s">
        <v>11</v>
      </c>
      <c r="I175" s="81"/>
      <c r="J175" s="71"/>
    </row>
    <row r="176" spans="1:10" s="72" customFormat="1" ht="49.5" customHeight="1">
      <c r="A176" s="67" t="s">
        <v>334</v>
      </c>
      <c r="B176" s="67" t="s">
        <v>335</v>
      </c>
      <c r="C176" s="67" t="s">
        <v>340</v>
      </c>
      <c r="D176" s="67" t="s">
        <v>341</v>
      </c>
      <c r="E176" s="6">
        <v>113</v>
      </c>
      <c r="F176" s="74" t="s">
        <v>11</v>
      </c>
      <c r="G176" s="99"/>
      <c r="H176" s="75" t="s">
        <v>11</v>
      </c>
      <c r="I176" s="70"/>
      <c r="J176" s="71"/>
    </row>
    <row r="177" spans="1:10" s="72" customFormat="1" ht="49.5" customHeight="1">
      <c r="A177" s="77" t="s">
        <v>334</v>
      </c>
      <c r="B177" s="77" t="s">
        <v>342</v>
      </c>
      <c r="C177" s="77" t="s">
        <v>343</v>
      </c>
      <c r="D177" s="77" t="s">
        <v>106</v>
      </c>
      <c r="E177" s="10">
        <v>140</v>
      </c>
      <c r="F177" s="80" t="s">
        <v>107</v>
      </c>
      <c r="G177" s="100">
        <v>20630546.26</v>
      </c>
      <c r="H177" s="77" t="s">
        <v>344</v>
      </c>
      <c r="I177" s="81">
        <v>21848262.76</v>
      </c>
      <c r="J177" s="71"/>
    </row>
    <row r="178" spans="1:10" s="72" customFormat="1" ht="49.5" customHeight="1">
      <c r="A178" s="67" t="s">
        <v>334</v>
      </c>
      <c r="B178" s="67" t="s">
        <v>342</v>
      </c>
      <c r="C178" s="67" t="s">
        <v>345</v>
      </c>
      <c r="D178" s="67" t="s">
        <v>346</v>
      </c>
      <c r="E178" s="6">
        <v>54</v>
      </c>
      <c r="F178" s="69" t="s">
        <v>107</v>
      </c>
      <c r="G178" s="99">
        <v>1720578</v>
      </c>
      <c r="H178" s="67" t="s">
        <v>344</v>
      </c>
      <c r="I178" s="70">
        <v>5875000</v>
      </c>
      <c r="J178" s="71"/>
    </row>
    <row r="179" spans="1:10" s="72" customFormat="1" ht="49.5" customHeight="1">
      <c r="A179" s="77" t="s">
        <v>334</v>
      </c>
      <c r="B179" s="77" t="s">
        <v>342</v>
      </c>
      <c r="C179" s="77" t="s">
        <v>347</v>
      </c>
      <c r="D179" s="77" t="s">
        <v>348</v>
      </c>
      <c r="E179" s="10">
        <v>26</v>
      </c>
      <c r="F179" s="80" t="s">
        <v>349</v>
      </c>
      <c r="G179" s="100">
        <v>7261213.8</v>
      </c>
      <c r="H179" s="77" t="s">
        <v>350</v>
      </c>
      <c r="I179" s="81">
        <v>7719166.94</v>
      </c>
      <c r="J179" s="71"/>
    </row>
    <row r="180" spans="1:10" s="72" customFormat="1" ht="49.5" customHeight="1">
      <c r="A180" s="67" t="s">
        <v>334</v>
      </c>
      <c r="B180" s="67" t="s">
        <v>335</v>
      </c>
      <c r="C180" s="67" t="s">
        <v>351</v>
      </c>
      <c r="D180" s="67" t="s">
        <v>352</v>
      </c>
      <c r="E180" s="6">
        <v>10785</v>
      </c>
      <c r="F180" s="74" t="s">
        <v>11</v>
      </c>
      <c r="G180" s="99"/>
      <c r="H180" s="75" t="s">
        <v>11</v>
      </c>
      <c r="I180" s="70"/>
      <c r="J180" s="71"/>
    </row>
    <row r="181" spans="1:10" s="72" customFormat="1" ht="49.5" customHeight="1">
      <c r="A181" s="77" t="s">
        <v>334</v>
      </c>
      <c r="B181" s="77" t="s">
        <v>353</v>
      </c>
      <c r="C181" s="78" t="s">
        <v>354</v>
      </c>
      <c r="D181" s="77" t="s">
        <v>355</v>
      </c>
      <c r="E181" s="10">
        <v>31</v>
      </c>
      <c r="F181" s="80" t="s">
        <v>107</v>
      </c>
      <c r="G181" s="100">
        <v>33535598.28</v>
      </c>
      <c r="H181" s="79" t="s">
        <v>11</v>
      </c>
      <c r="I181" s="81"/>
      <c r="J181" s="71"/>
    </row>
    <row r="182" spans="1:10" s="72" customFormat="1" ht="49.5" customHeight="1">
      <c r="A182" s="67" t="s">
        <v>334</v>
      </c>
      <c r="B182" s="67" t="s">
        <v>353</v>
      </c>
      <c r="C182" s="68" t="s">
        <v>356</v>
      </c>
      <c r="D182" s="75" t="s">
        <v>11</v>
      </c>
      <c r="E182" s="6"/>
      <c r="F182" s="69" t="s">
        <v>357</v>
      </c>
      <c r="G182" s="99">
        <v>132044973.46</v>
      </c>
      <c r="H182" s="75" t="s">
        <v>11</v>
      </c>
      <c r="I182" s="70"/>
      <c r="J182" s="71"/>
    </row>
    <row r="183" spans="1:10" s="72" customFormat="1" ht="49.5" customHeight="1">
      <c r="A183" s="77" t="s">
        <v>334</v>
      </c>
      <c r="B183" s="77" t="s">
        <v>353</v>
      </c>
      <c r="C183" s="77" t="s">
        <v>358</v>
      </c>
      <c r="D183" s="77" t="s">
        <v>341</v>
      </c>
      <c r="E183" s="10">
        <v>15</v>
      </c>
      <c r="F183" s="82" t="s">
        <v>11</v>
      </c>
      <c r="G183" s="100"/>
      <c r="H183" s="79" t="s">
        <v>11</v>
      </c>
      <c r="I183" s="81"/>
      <c r="J183" s="71"/>
    </row>
    <row r="184" spans="1:10" s="72" customFormat="1" ht="49.5" customHeight="1">
      <c r="A184" s="67" t="s">
        <v>334</v>
      </c>
      <c r="B184" s="67" t="s">
        <v>353</v>
      </c>
      <c r="C184" s="67" t="s">
        <v>359</v>
      </c>
      <c r="D184" s="67" t="s">
        <v>360</v>
      </c>
      <c r="E184" s="6">
        <v>520</v>
      </c>
      <c r="F184" s="69" t="s">
        <v>361</v>
      </c>
      <c r="G184" s="99">
        <v>3480769</v>
      </c>
      <c r="H184" s="75" t="s">
        <v>11</v>
      </c>
      <c r="I184" s="70"/>
      <c r="J184" s="71"/>
    </row>
    <row r="185" spans="1:10" s="72" customFormat="1" ht="49.5" customHeight="1">
      <c r="A185" s="77" t="s">
        <v>334</v>
      </c>
      <c r="B185" s="77" t="s">
        <v>362</v>
      </c>
      <c r="C185" s="77" t="s">
        <v>363</v>
      </c>
      <c r="D185" s="77" t="s">
        <v>106</v>
      </c>
      <c r="E185" s="10">
        <v>9752</v>
      </c>
      <c r="F185" s="80" t="s">
        <v>107</v>
      </c>
      <c r="G185" s="100">
        <v>3071000</v>
      </c>
      <c r="H185" s="79" t="s">
        <v>11</v>
      </c>
      <c r="I185" s="81"/>
      <c r="J185" s="71"/>
    </row>
    <row r="186" spans="1:10" s="72" customFormat="1" ht="49.5" customHeight="1">
      <c r="A186" s="67" t="s">
        <v>334</v>
      </c>
      <c r="B186" s="67" t="s">
        <v>362</v>
      </c>
      <c r="C186" s="67" t="s">
        <v>364</v>
      </c>
      <c r="D186" s="67" t="s">
        <v>106</v>
      </c>
      <c r="E186" s="6">
        <v>41300</v>
      </c>
      <c r="F186" s="69" t="s">
        <v>107</v>
      </c>
      <c r="G186" s="99">
        <v>29359000</v>
      </c>
      <c r="H186" s="75" t="s">
        <v>11</v>
      </c>
      <c r="I186" s="70"/>
      <c r="J186" s="71"/>
    </row>
    <row r="187" spans="1:10" s="72" customFormat="1" ht="49.5" customHeight="1">
      <c r="A187" s="77" t="s">
        <v>334</v>
      </c>
      <c r="B187" s="77" t="s">
        <v>362</v>
      </c>
      <c r="C187" s="77" t="s">
        <v>365</v>
      </c>
      <c r="D187" s="77" t="s">
        <v>106</v>
      </c>
      <c r="E187" s="10">
        <v>12</v>
      </c>
      <c r="F187" s="80" t="s">
        <v>107</v>
      </c>
      <c r="G187" s="100">
        <v>2415000</v>
      </c>
      <c r="H187" s="79" t="s">
        <v>11</v>
      </c>
      <c r="I187" s="81"/>
      <c r="J187" s="71"/>
    </row>
    <row r="188" spans="1:10" s="72" customFormat="1" ht="49.5" customHeight="1">
      <c r="A188" s="67" t="s">
        <v>334</v>
      </c>
      <c r="B188" s="67" t="s">
        <v>362</v>
      </c>
      <c r="C188" s="67" t="s">
        <v>366</v>
      </c>
      <c r="D188" s="67" t="s">
        <v>367</v>
      </c>
      <c r="E188" s="6">
        <v>16000</v>
      </c>
      <c r="F188" s="69" t="s">
        <v>368</v>
      </c>
      <c r="G188" s="99">
        <v>118430000</v>
      </c>
      <c r="H188" s="75" t="s">
        <v>11</v>
      </c>
      <c r="I188" s="70"/>
      <c r="J188" s="71"/>
    </row>
    <row r="189" spans="1:10" s="72" customFormat="1" ht="49.5" customHeight="1">
      <c r="A189" s="77" t="s">
        <v>334</v>
      </c>
      <c r="B189" s="77" t="s">
        <v>362</v>
      </c>
      <c r="C189" s="77" t="s">
        <v>369</v>
      </c>
      <c r="D189" s="77" t="s">
        <v>367</v>
      </c>
      <c r="E189" s="10">
        <v>10300</v>
      </c>
      <c r="F189" s="80" t="s">
        <v>368</v>
      </c>
      <c r="G189" s="100">
        <v>16700000</v>
      </c>
      <c r="H189" s="79" t="s">
        <v>11</v>
      </c>
      <c r="I189" s="81"/>
      <c r="J189" s="71"/>
    </row>
    <row r="190" spans="1:10" s="72" customFormat="1" ht="49.5" customHeight="1">
      <c r="A190" s="67" t="s">
        <v>334</v>
      </c>
      <c r="B190" s="67" t="s">
        <v>362</v>
      </c>
      <c r="C190" s="67" t="s">
        <v>370</v>
      </c>
      <c r="D190" s="67" t="s">
        <v>106</v>
      </c>
      <c r="E190" s="6">
        <v>2000</v>
      </c>
      <c r="F190" s="69" t="s">
        <v>107</v>
      </c>
      <c r="G190" s="99">
        <v>2924000</v>
      </c>
      <c r="H190" s="75" t="s">
        <v>11</v>
      </c>
      <c r="I190" s="70"/>
      <c r="J190" s="71"/>
    </row>
    <row r="191" spans="1:10" s="72" customFormat="1" ht="49.5" customHeight="1">
      <c r="A191" s="77" t="s">
        <v>371</v>
      </c>
      <c r="B191" s="77" t="s">
        <v>372</v>
      </c>
      <c r="C191" s="77" t="s">
        <v>373</v>
      </c>
      <c r="D191" s="77" t="s">
        <v>106</v>
      </c>
      <c r="E191" s="10">
        <v>26</v>
      </c>
      <c r="F191" s="80" t="s">
        <v>107</v>
      </c>
      <c r="G191" s="100">
        <v>706041</v>
      </c>
      <c r="H191" s="77" t="s">
        <v>374</v>
      </c>
      <c r="I191" s="81">
        <v>706041</v>
      </c>
      <c r="J191" s="71"/>
    </row>
    <row r="192" spans="1:10" s="72" customFormat="1" ht="49.5" customHeight="1">
      <c r="A192" s="67" t="s">
        <v>371</v>
      </c>
      <c r="B192" s="67" t="s">
        <v>372</v>
      </c>
      <c r="C192" s="67" t="s">
        <v>375</v>
      </c>
      <c r="D192" s="67" t="s">
        <v>376</v>
      </c>
      <c r="E192" s="6">
        <v>67</v>
      </c>
      <c r="F192" s="69" t="s">
        <v>377</v>
      </c>
      <c r="G192" s="99">
        <v>1972000</v>
      </c>
      <c r="H192" s="75" t="s">
        <v>11</v>
      </c>
      <c r="I192" s="70"/>
      <c r="J192" s="71"/>
    </row>
    <row r="193" spans="1:10" s="72" customFormat="1" ht="49.5" customHeight="1">
      <c r="A193" s="77" t="s">
        <v>371</v>
      </c>
      <c r="B193" s="77" t="s">
        <v>378</v>
      </c>
      <c r="C193" s="77" t="s">
        <v>379</v>
      </c>
      <c r="D193" s="77" t="s">
        <v>380</v>
      </c>
      <c r="E193" s="10">
        <v>205</v>
      </c>
      <c r="F193" s="82" t="s">
        <v>11</v>
      </c>
      <c r="G193" s="100"/>
      <c r="H193" s="79" t="s">
        <v>11</v>
      </c>
      <c r="I193" s="81"/>
      <c r="J193" s="71"/>
    </row>
    <row r="194" spans="1:10" s="72" customFormat="1" ht="49.5" customHeight="1">
      <c r="A194" s="67" t="s">
        <v>371</v>
      </c>
      <c r="B194" s="67" t="s">
        <v>378</v>
      </c>
      <c r="C194" s="67" t="s">
        <v>381</v>
      </c>
      <c r="D194" s="67" t="s">
        <v>382</v>
      </c>
      <c r="E194" s="6">
        <v>16532</v>
      </c>
      <c r="F194" s="74" t="s">
        <v>11</v>
      </c>
      <c r="G194" s="99"/>
      <c r="H194" s="75" t="s">
        <v>11</v>
      </c>
      <c r="I194" s="70"/>
      <c r="J194" s="71"/>
    </row>
    <row r="195" spans="1:10" s="72" customFormat="1" ht="49.5" customHeight="1">
      <c r="A195" s="77" t="s">
        <v>371</v>
      </c>
      <c r="B195" s="77" t="s">
        <v>378</v>
      </c>
      <c r="C195" s="77" t="s">
        <v>383</v>
      </c>
      <c r="D195" s="77" t="s">
        <v>384</v>
      </c>
      <c r="E195" s="10">
        <v>2850</v>
      </c>
      <c r="F195" s="82" t="s">
        <v>11</v>
      </c>
      <c r="G195" s="100"/>
      <c r="H195" s="79" t="s">
        <v>11</v>
      </c>
      <c r="I195" s="81"/>
      <c r="J195" s="71"/>
    </row>
    <row r="196" spans="1:10" s="72" customFormat="1" ht="49.5" customHeight="1">
      <c r="A196" s="67" t="s">
        <v>371</v>
      </c>
      <c r="B196" s="67" t="s">
        <v>378</v>
      </c>
      <c r="C196" s="67" t="s">
        <v>385</v>
      </c>
      <c r="D196" s="75" t="s">
        <v>11</v>
      </c>
      <c r="E196" s="6"/>
      <c r="F196" s="69" t="s">
        <v>386</v>
      </c>
      <c r="G196" s="99">
        <v>703496.44</v>
      </c>
      <c r="H196" s="75" t="s">
        <v>11</v>
      </c>
      <c r="I196" s="70"/>
      <c r="J196" s="71"/>
    </row>
    <row r="197" spans="1:10" s="72" customFormat="1" ht="49.5" customHeight="1">
      <c r="A197" s="77" t="s">
        <v>371</v>
      </c>
      <c r="B197" s="77" t="s">
        <v>378</v>
      </c>
      <c r="C197" s="77" t="s">
        <v>387</v>
      </c>
      <c r="D197" s="79" t="s">
        <v>11</v>
      </c>
      <c r="E197" s="10"/>
      <c r="F197" s="80" t="s">
        <v>386</v>
      </c>
      <c r="G197" s="100">
        <v>482841.52</v>
      </c>
      <c r="H197" s="79" t="s">
        <v>11</v>
      </c>
      <c r="I197" s="81"/>
      <c r="J197" s="71"/>
    </row>
    <row r="198" spans="1:10" s="72" customFormat="1" ht="49.5" customHeight="1">
      <c r="A198" s="67" t="s">
        <v>371</v>
      </c>
      <c r="B198" s="67" t="s">
        <v>378</v>
      </c>
      <c r="C198" s="67" t="s">
        <v>388</v>
      </c>
      <c r="D198" s="75" t="s">
        <v>11</v>
      </c>
      <c r="E198" s="6"/>
      <c r="F198" s="69" t="s">
        <v>386</v>
      </c>
      <c r="G198" s="99">
        <v>1157345</v>
      </c>
      <c r="H198" s="75" t="s">
        <v>11</v>
      </c>
      <c r="I198" s="70"/>
      <c r="J198" s="71"/>
    </row>
    <row r="199" spans="1:10" s="72" customFormat="1" ht="49.5" customHeight="1">
      <c r="A199" s="77" t="s">
        <v>371</v>
      </c>
      <c r="B199" s="77" t="s">
        <v>378</v>
      </c>
      <c r="C199" s="77" t="s">
        <v>389</v>
      </c>
      <c r="D199" s="79" t="s">
        <v>11</v>
      </c>
      <c r="E199" s="10"/>
      <c r="F199" s="80" t="s">
        <v>386</v>
      </c>
      <c r="G199" s="100">
        <v>3646551</v>
      </c>
      <c r="H199" s="79" t="s">
        <v>11</v>
      </c>
      <c r="I199" s="81"/>
      <c r="J199" s="71"/>
    </row>
    <row r="200" spans="1:10" s="72" customFormat="1" ht="49.5" customHeight="1">
      <c r="A200" s="67" t="s">
        <v>371</v>
      </c>
      <c r="B200" s="67" t="s">
        <v>378</v>
      </c>
      <c r="C200" s="67" t="s">
        <v>390</v>
      </c>
      <c r="D200" s="75" t="s">
        <v>11</v>
      </c>
      <c r="E200" s="6"/>
      <c r="F200" s="69" t="s">
        <v>386</v>
      </c>
      <c r="G200" s="99">
        <v>5990233.74</v>
      </c>
      <c r="H200" s="75" t="s">
        <v>11</v>
      </c>
      <c r="I200" s="70"/>
      <c r="J200" s="71"/>
    </row>
    <row r="201" spans="1:10" s="72" customFormat="1" ht="49.5" customHeight="1">
      <c r="A201" s="77" t="s">
        <v>371</v>
      </c>
      <c r="B201" s="77" t="s">
        <v>391</v>
      </c>
      <c r="C201" s="77" t="s">
        <v>392</v>
      </c>
      <c r="D201" s="77" t="s">
        <v>393</v>
      </c>
      <c r="E201" s="10">
        <v>115</v>
      </c>
      <c r="F201" s="77" t="s">
        <v>394</v>
      </c>
      <c r="G201" s="100">
        <v>316000</v>
      </c>
      <c r="H201" s="79" t="s">
        <v>11</v>
      </c>
      <c r="I201" s="81"/>
      <c r="J201" s="71"/>
    </row>
    <row r="202" spans="1:10" s="72" customFormat="1" ht="49.5" customHeight="1">
      <c r="A202" s="67" t="s">
        <v>371</v>
      </c>
      <c r="B202" s="67" t="s">
        <v>391</v>
      </c>
      <c r="C202" s="67" t="s">
        <v>395</v>
      </c>
      <c r="D202" s="67" t="s">
        <v>396</v>
      </c>
      <c r="E202" s="6">
        <v>40</v>
      </c>
      <c r="F202" s="67" t="s">
        <v>394</v>
      </c>
      <c r="G202" s="99">
        <v>16000</v>
      </c>
      <c r="H202" s="75" t="s">
        <v>11</v>
      </c>
      <c r="I202" s="70"/>
      <c r="J202" s="71"/>
    </row>
    <row r="203" spans="1:10" s="72" customFormat="1" ht="49.5" customHeight="1">
      <c r="A203" s="77" t="s">
        <v>371</v>
      </c>
      <c r="B203" s="77" t="s">
        <v>391</v>
      </c>
      <c r="C203" s="77" t="s">
        <v>397</v>
      </c>
      <c r="D203" s="77" t="s">
        <v>37</v>
      </c>
      <c r="E203" s="10">
        <v>38</v>
      </c>
      <c r="F203" s="77" t="s">
        <v>394</v>
      </c>
      <c r="G203" s="100">
        <v>10000</v>
      </c>
      <c r="H203" s="79" t="s">
        <v>11</v>
      </c>
      <c r="I203" s="81"/>
      <c r="J203" s="71"/>
    </row>
    <row r="204" spans="1:10" s="72" customFormat="1" ht="49.5" customHeight="1">
      <c r="A204" s="67" t="s">
        <v>371</v>
      </c>
      <c r="B204" s="67" t="s">
        <v>398</v>
      </c>
      <c r="C204" s="67" t="s">
        <v>399</v>
      </c>
      <c r="D204" s="67" t="s">
        <v>60</v>
      </c>
      <c r="E204" s="6">
        <v>308</v>
      </c>
      <c r="F204" s="69" t="s">
        <v>400</v>
      </c>
      <c r="G204" s="99">
        <v>144491534</v>
      </c>
      <c r="H204" s="75" t="s">
        <v>11</v>
      </c>
      <c r="I204" s="70"/>
      <c r="J204" s="71"/>
    </row>
    <row r="205" spans="1:10" s="72" customFormat="1" ht="49.5" customHeight="1">
      <c r="A205" s="77" t="s">
        <v>371</v>
      </c>
      <c r="B205" s="77" t="s">
        <v>398</v>
      </c>
      <c r="C205" s="77" t="s">
        <v>401</v>
      </c>
      <c r="D205" s="77" t="s">
        <v>402</v>
      </c>
      <c r="E205" s="10">
        <v>33</v>
      </c>
      <c r="F205" s="80" t="s">
        <v>400</v>
      </c>
      <c r="G205" s="100">
        <v>356754487</v>
      </c>
      <c r="H205" s="79" t="s">
        <v>11</v>
      </c>
      <c r="I205" s="81"/>
      <c r="J205" s="71"/>
    </row>
    <row r="206" spans="1:10" s="72" customFormat="1" ht="49.5" customHeight="1">
      <c r="A206" s="67" t="s">
        <v>371</v>
      </c>
      <c r="B206" s="67" t="s">
        <v>403</v>
      </c>
      <c r="C206" s="67" t="s">
        <v>404</v>
      </c>
      <c r="D206" s="69" t="s">
        <v>106</v>
      </c>
      <c r="E206" s="6">
        <v>931</v>
      </c>
      <c r="F206" s="69" t="s">
        <v>107</v>
      </c>
      <c r="G206" s="99">
        <v>2960479</v>
      </c>
      <c r="H206" s="74" t="s">
        <v>11</v>
      </c>
      <c r="I206" s="70"/>
      <c r="J206" s="71"/>
    </row>
    <row r="207" spans="1:10" s="72" customFormat="1" ht="49.5" customHeight="1">
      <c r="A207" s="77" t="s">
        <v>371</v>
      </c>
      <c r="B207" s="77" t="s">
        <v>403</v>
      </c>
      <c r="C207" s="77" t="s">
        <v>405</v>
      </c>
      <c r="D207" s="82" t="s">
        <v>11</v>
      </c>
      <c r="E207" s="10"/>
      <c r="F207" s="80" t="s">
        <v>386</v>
      </c>
      <c r="G207" s="100">
        <v>447526</v>
      </c>
      <c r="H207" s="82" t="s">
        <v>11</v>
      </c>
      <c r="I207" s="81"/>
      <c r="J207" s="71"/>
    </row>
    <row r="208" spans="1:10" s="72" customFormat="1" ht="49.5" customHeight="1">
      <c r="A208" s="67" t="s">
        <v>371</v>
      </c>
      <c r="B208" s="67" t="s">
        <v>403</v>
      </c>
      <c r="C208" s="67" t="s">
        <v>406</v>
      </c>
      <c r="D208" s="69" t="s">
        <v>106</v>
      </c>
      <c r="E208" s="6">
        <v>5</v>
      </c>
      <c r="F208" s="69" t="s">
        <v>407</v>
      </c>
      <c r="G208" s="99">
        <v>1747200</v>
      </c>
      <c r="H208" s="69" t="s">
        <v>374</v>
      </c>
      <c r="I208" s="70">
        <v>2688000</v>
      </c>
      <c r="J208" s="71"/>
    </row>
    <row r="209" spans="1:10" s="72" customFormat="1" ht="49.5" customHeight="1">
      <c r="A209" s="77" t="s">
        <v>371</v>
      </c>
      <c r="B209" s="77" t="s">
        <v>403</v>
      </c>
      <c r="C209" s="77" t="s">
        <v>408</v>
      </c>
      <c r="D209" s="77" t="s">
        <v>409</v>
      </c>
      <c r="E209" s="10">
        <v>10</v>
      </c>
      <c r="F209" s="82" t="s">
        <v>11</v>
      </c>
      <c r="G209" s="100"/>
      <c r="H209" s="79" t="s">
        <v>11</v>
      </c>
      <c r="I209" s="81"/>
      <c r="J209" s="71"/>
    </row>
    <row r="210" spans="1:10" s="72" customFormat="1" ht="49.5" customHeight="1">
      <c r="A210" s="67" t="s">
        <v>371</v>
      </c>
      <c r="B210" s="67" t="s">
        <v>403</v>
      </c>
      <c r="C210" s="67" t="s">
        <v>410</v>
      </c>
      <c r="D210" s="67" t="s">
        <v>411</v>
      </c>
      <c r="E210" s="6">
        <v>37</v>
      </c>
      <c r="F210" s="69" t="s">
        <v>107</v>
      </c>
      <c r="G210" s="99">
        <v>160000</v>
      </c>
      <c r="H210" s="67" t="s">
        <v>374</v>
      </c>
      <c r="I210" s="70">
        <v>295426.41</v>
      </c>
      <c r="J210" s="71"/>
    </row>
    <row r="211" spans="1:10" s="72" customFormat="1" ht="49.5" customHeight="1">
      <c r="A211" s="44" t="s">
        <v>371</v>
      </c>
      <c r="B211" s="44" t="s">
        <v>403</v>
      </c>
      <c r="C211" s="44" t="s">
        <v>412</v>
      </c>
      <c r="D211" s="44" t="s">
        <v>413</v>
      </c>
      <c r="E211" s="66">
        <v>215</v>
      </c>
      <c r="F211" s="83" t="s">
        <v>386</v>
      </c>
      <c r="G211" s="101">
        <v>83550</v>
      </c>
      <c r="H211" s="45" t="s">
        <v>11</v>
      </c>
      <c r="I211" s="84"/>
      <c r="J211" s="71"/>
    </row>
    <row r="212" spans="1:10" s="72" customFormat="1" ht="49.5" customHeight="1">
      <c r="A212" s="67" t="s">
        <v>371</v>
      </c>
      <c r="B212" s="67" t="s">
        <v>403</v>
      </c>
      <c r="C212" s="67" t="s">
        <v>414</v>
      </c>
      <c r="D212" s="67" t="s">
        <v>411</v>
      </c>
      <c r="E212" s="6">
        <v>25</v>
      </c>
      <c r="F212" s="69" t="s">
        <v>415</v>
      </c>
      <c r="G212" s="99">
        <v>375106.5</v>
      </c>
      <c r="H212" s="67" t="s">
        <v>374</v>
      </c>
      <c r="I212" s="70">
        <v>470000</v>
      </c>
      <c r="J212" s="71"/>
    </row>
    <row r="213" spans="1:10" s="72" customFormat="1" ht="49.5" customHeight="1">
      <c r="A213" s="77" t="s">
        <v>371</v>
      </c>
      <c r="B213" s="77" t="s">
        <v>416</v>
      </c>
      <c r="C213" s="77" t="s">
        <v>417</v>
      </c>
      <c r="D213" s="77" t="s">
        <v>418</v>
      </c>
      <c r="E213" s="10">
        <v>6584</v>
      </c>
      <c r="F213" s="80" t="s">
        <v>419</v>
      </c>
      <c r="G213" s="100">
        <v>30500000</v>
      </c>
      <c r="H213" s="79" t="s">
        <v>11</v>
      </c>
      <c r="I213" s="81"/>
      <c r="J213" s="71"/>
    </row>
    <row r="214" spans="1:10" s="72" customFormat="1" ht="49.5" customHeight="1">
      <c r="A214" s="67" t="s">
        <v>371</v>
      </c>
      <c r="B214" s="67" t="s">
        <v>416</v>
      </c>
      <c r="C214" s="67" t="s">
        <v>420</v>
      </c>
      <c r="D214" s="67" t="s">
        <v>421</v>
      </c>
      <c r="E214" s="6">
        <v>190</v>
      </c>
      <c r="F214" s="69" t="s">
        <v>422</v>
      </c>
      <c r="G214" s="99">
        <v>10928668</v>
      </c>
      <c r="H214" s="75" t="s">
        <v>11</v>
      </c>
      <c r="I214" s="70"/>
      <c r="J214" s="71"/>
    </row>
    <row r="215" spans="1:10" s="72" customFormat="1" ht="49.5" customHeight="1">
      <c r="A215" s="77" t="s">
        <v>371</v>
      </c>
      <c r="B215" s="77" t="s">
        <v>423</v>
      </c>
      <c r="C215" s="77" t="s">
        <v>424</v>
      </c>
      <c r="D215" s="77" t="s">
        <v>425</v>
      </c>
      <c r="E215" s="10">
        <v>114</v>
      </c>
      <c r="F215" s="77" t="s">
        <v>426</v>
      </c>
      <c r="G215" s="100">
        <v>5700000</v>
      </c>
      <c r="H215" s="79" t="s">
        <v>11</v>
      </c>
      <c r="I215" s="81"/>
      <c r="J215" s="71"/>
    </row>
  </sheetData>
  <autoFilter ref="A1:K215"/>
  <dataValidations count="1">
    <dataValidation type="whole" operator="greaterThan" showInputMessage="1" showErrorMessage="1" promptTitle="Parametro monetario" prompt="Immettere un valore per il parametro monetario superiore a zero." errorTitle="Valore parametro monetario" error="E' stato immesso un valore non consentivo. Immettere un valore superiore a zero!" sqref="G162:G163">
      <formula1>0</formula1>
    </dataValidation>
  </dataValidations>
  <printOptions horizontalCentered="1" verticalCentered="1"/>
  <pageMargins left="0.16" right="0.3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Autonoma di Trento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PR30248</dc:creator>
  <cp:keywords/>
  <dc:description/>
  <cp:lastModifiedBy>pr37408</cp:lastModifiedBy>
  <cp:lastPrinted>2014-05-07T10:14:20Z</cp:lastPrinted>
  <dcterms:created xsi:type="dcterms:W3CDTF">2014-04-17T14:01:47Z</dcterms:created>
  <dcterms:modified xsi:type="dcterms:W3CDTF">2014-05-07T10:14:21Z</dcterms:modified>
  <cp:category/>
  <cp:version/>
  <cp:contentType/>
  <cp:contentStatus/>
</cp:coreProperties>
</file>